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\На сайт\Итоги сэр\2022\"/>
    </mc:Choice>
  </mc:AlternateContent>
  <bookViews>
    <workbookView xWindow="120" yWindow="15" windowWidth="11280" windowHeight="4950" firstSheet="1" activeTab="1"/>
  </bookViews>
  <sheets>
    <sheet name="Лист1" sheetId="4" r:id="rId1"/>
    <sheet name="приложение 1" sheetId="3" r:id="rId2"/>
  </sheets>
  <definedNames>
    <definedName name="_xlnm.Print_Titles" localSheetId="1">'приложение 1'!$2:$2</definedName>
    <definedName name="_xlnm.Print_Area" localSheetId="1">'приложение 1'!$A$1:$Q$152</definedName>
  </definedNames>
  <calcPr calcId="152511"/>
</workbook>
</file>

<file path=xl/calcChain.xml><?xml version="1.0" encoding="utf-8"?>
<calcChain xmlns="http://schemas.openxmlformats.org/spreadsheetml/2006/main">
  <c r="F17" i="3" l="1"/>
  <c r="G82" i="3" l="1"/>
  <c r="G83" i="3"/>
  <c r="F16" i="3" l="1"/>
  <c r="E38" i="3" l="1"/>
  <c r="E28" i="3"/>
  <c r="E18" i="3"/>
  <c r="E17" i="3"/>
  <c r="E16" i="3"/>
  <c r="D17" i="3"/>
  <c r="D16" i="3"/>
  <c r="G34" i="3" l="1"/>
  <c r="G33" i="3"/>
  <c r="G132" i="3" l="1"/>
  <c r="G133" i="3"/>
  <c r="G134" i="3"/>
  <c r="G136" i="3"/>
  <c r="G137" i="3"/>
  <c r="G145" i="3" l="1"/>
  <c r="G130" i="3" l="1"/>
  <c r="G11" i="3" l="1"/>
  <c r="G26" i="3"/>
  <c r="G28" i="3"/>
  <c r="G29" i="3"/>
  <c r="G54" i="3"/>
  <c r="G55" i="3"/>
  <c r="G113" i="3"/>
  <c r="G36" i="3" l="1"/>
  <c r="G142" i="3" l="1"/>
  <c r="G5" i="3"/>
  <c r="G6" i="3"/>
  <c r="G7" i="3"/>
  <c r="G8" i="3"/>
  <c r="G10" i="3"/>
  <c r="G12" i="3"/>
  <c r="G13" i="3"/>
  <c r="G14" i="3"/>
  <c r="G16" i="3"/>
  <c r="G17" i="3"/>
  <c r="G18" i="3"/>
  <c r="G19" i="3"/>
  <c r="G21" i="3"/>
  <c r="G22" i="3"/>
  <c r="G23" i="3"/>
  <c r="G24" i="3"/>
  <c r="G31" i="3"/>
  <c r="G38" i="3"/>
  <c r="G39" i="3"/>
  <c r="G41" i="3"/>
  <c r="G42" i="3"/>
  <c r="G43" i="3"/>
  <c r="G44" i="3"/>
  <c r="G46" i="3"/>
  <c r="G47" i="3"/>
  <c r="G48" i="3"/>
  <c r="G49" i="3"/>
  <c r="G50" i="3"/>
  <c r="G52" i="3"/>
  <c r="G53" i="3"/>
  <c r="G56" i="3"/>
  <c r="G58" i="3"/>
  <c r="G59" i="3"/>
  <c r="G60" i="3"/>
  <c r="G61" i="3"/>
  <c r="G62" i="3"/>
  <c r="G64" i="3"/>
  <c r="G65" i="3"/>
  <c r="G66" i="3"/>
  <c r="G67" i="3"/>
  <c r="G68" i="3"/>
  <c r="G70" i="3"/>
  <c r="G71" i="3"/>
  <c r="G72" i="3"/>
  <c r="G73" i="3"/>
  <c r="G74" i="3"/>
  <c r="G75" i="3"/>
  <c r="G77" i="3"/>
  <c r="G78" i="3"/>
  <c r="G79" i="3"/>
  <c r="G80" i="3"/>
  <c r="G81" i="3"/>
  <c r="G85" i="3"/>
  <c r="G86" i="3"/>
  <c r="G87" i="3"/>
  <c r="G88" i="3"/>
  <c r="G89" i="3"/>
  <c r="G90" i="3"/>
  <c r="G92" i="3"/>
  <c r="G93" i="3"/>
  <c r="G94" i="3"/>
  <c r="G95" i="3"/>
  <c r="G99" i="3"/>
  <c r="G100" i="3"/>
  <c r="G101" i="3"/>
  <c r="G103" i="3"/>
  <c r="G104" i="3"/>
  <c r="G105" i="3"/>
  <c r="G106" i="3"/>
  <c r="G109" i="3"/>
  <c r="G110" i="3"/>
  <c r="G112" i="3"/>
  <c r="G114" i="3"/>
  <c r="G115" i="3"/>
  <c r="G116" i="3"/>
  <c r="G119" i="3"/>
  <c r="G121" i="3"/>
  <c r="G122" i="3"/>
  <c r="G124" i="3"/>
  <c r="G125" i="3"/>
  <c r="G127" i="3"/>
  <c r="G128" i="3"/>
  <c r="G129" i="3"/>
  <c r="G143" i="3"/>
  <c r="G144" i="3"/>
  <c r="G147" i="3"/>
  <c r="G148" i="3"/>
  <c r="G149" i="3"/>
  <c r="G150" i="3"/>
  <c r="G152" i="3"/>
  <c r="G4" i="3"/>
  <c r="A108" i="3"/>
  <c r="A92" i="3"/>
  <c r="A93" i="3" s="1"/>
  <c r="A94" i="3" s="1"/>
  <c r="A86" i="3"/>
  <c r="A87" i="3" s="1"/>
  <c r="A132" i="3"/>
  <c r="A123" i="3"/>
  <c r="A77" i="3"/>
  <c r="A31" i="3"/>
  <c r="A32" i="3" s="1"/>
  <c r="A33" i="3" s="1"/>
  <c r="A34" i="3" s="1"/>
  <c r="A37" i="3"/>
  <c r="A38" i="3" s="1"/>
  <c r="A41" i="3"/>
  <c r="A42" i="3" s="1"/>
  <c r="A43" i="3" s="1"/>
  <c r="A46" i="3"/>
  <c r="A47" i="3" s="1"/>
  <c r="A48" i="3" s="1"/>
  <c r="A52" i="3"/>
  <c r="A53" i="3" s="1"/>
  <c r="A5" i="3"/>
  <c r="A6" i="3" s="1"/>
  <c r="A7" i="3" s="1"/>
  <c r="A8" i="3" s="1"/>
  <c r="A12" i="3"/>
  <c r="A16" i="3"/>
  <c r="A17" i="3"/>
  <c r="A18" i="3" s="1"/>
  <c r="A21" i="3"/>
  <c r="A22" i="3" s="1"/>
  <c r="A23" i="3" s="1"/>
  <c r="A58" i="3"/>
  <c r="A59" i="3" s="1"/>
  <c r="A60" i="3" s="1"/>
  <c r="A61" i="3" s="1"/>
  <c r="A62" i="3" s="1"/>
  <c r="A64" i="3" s="1"/>
  <c r="A65" i="3" s="1"/>
  <c r="A70" i="3"/>
  <c r="A97" i="3"/>
  <c r="A98" i="3"/>
  <c r="A103" i="3"/>
  <c r="A143" i="3"/>
  <c r="A147" i="3"/>
</calcChain>
</file>

<file path=xl/sharedStrings.xml><?xml version="1.0" encoding="utf-8"?>
<sst xmlns="http://schemas.openxmlformats.org/spreadsheetml/2006/main" count="275" uniqueCount="137">
  <si>
    <t>Демография</t>
  </si>
  <si>
    <t>Численность постоянного населения</t>
  </si>
  <si>
    <t>Численность трудоспособного населения</t>
  </si>
  <si>
    <t>Численность занятых в экономике</t>
  </si>
  <si>
    <t>Инвестиции в основной капитал</t>
  </si>
  <si>
    <t xml:space="preserve">Среднемесячная заработная плата </t>
  </si>
  <si>
    <t>Производительность труда на одного занятого</t>
  </si>
  <si>
    <t>Численность занятых</t>
  </si>
  <si>
    <t>Добыча полезных ископаемых</t>
  </si>
  <si>
    <t>Объем отгрузки</t>
  </si>
  <si>
    <t xml:space="preserve">Сельское хозяйство </t>
  </si>
  <si>
    <t>Среднемесячная зарплата</t>
  </si>
  <si>
    <t xml:space="preserve">Строительство </t>
  </si>
  <si>
    <t xml:space="preserve">Объем выполненных работ </t>
  </si>
  <si>
    <t>Среднемесячная заработная плата</t>
  </si>
  <si>
    <t>Туризм</t>
  </si>
  <si>
    <t>Количество туристских прибытий</t>
  </si>
  <si>
    <t>Объем платных услуг, оказанных туристам</t>
  </si>
  <si>
    <t xml:space="preserve">Торговля и потребительский рынок </t>
  </si>
  <si>
    <t>Оборот розничной торговли</t>
  </si>
  <si>
    <t>Объем платных услуг</t>
  </si>
  <si>
    <t>Оборот общественного питания</t>
  </si>
  <si>
    <t xml:space="preserve">Малое предпринимательство </t>
  </si>
  <si>
    <t>Количество малых предприятий</t>
  </si>
  <si>
    <t xml:space="preserve">Социальная защита </t>
  </si>
  <si>
    <t>Социальная поддержка семьи и детей</t>
  </si>
  <si>
    <t xml:space="preserve">Здравоохранение </t>
  </si>
  <si>
    <t>Материнская смертность, на 100 тыс. родившихся живыми</t>
  </si>
  <si>
    <t>Физическая культура  и спорт</t>
  </si>
  <si>
    <t xml:space="preserve">Жилищно-коммунальное хозяйство </t>
  </si>
  <si>
    <t xml:space="preserve">Имущественные и земельные отношения </t>
  </si>
  <si>
    <t xml:space="preserve"> Безопасность жизнедеятельности </t>
  </si>
  <si>
    <t>Уровень преступности на 100 тыс. населения</t>
  </si>
  <si>
    <t>ед.изм.</t>
  </si>
  <si>
    <t>тыс. чел</t>
  </si>
  <si>
    <t>%</t>
  </si>
  <si>
    <t>млн.руб.</t>
  </si>
  <si>
    <t>руб.</t>
  </si>
  <si>
    <t>млн. руб.</t>
  </si>
  <si>
    <t>тыс. руб.</t>
  </si>
  <si>
    <t>чел.</t>
  </si>
  <si>
    <t>кв. м.</t>
  </si>
  <si>
    <t>кв.м.</t>
  </si>
  <si>
    <t>тыс.руб.</t>
  </si>
  <si>
    <t>ед.</t>
  </si>
  <si>
    <t>Показатели КП СЭР МО</t>
  </si>
  <si>
    <t>Уровень регистрируемой безработицы</t>
  </si>
  <si>
    <t xml:space="preserve">в т.ч. внебюджетные инвестиции </t>
  </si>
  <si>
    <t>Младенческая смертность, на 1 тыс.родившихся живыми</t>
  </si>
  <si>
    <t xml:space="preserve">Образование </t>
  </si>
  <si>
    <t xml:space="preserve">Культура </t>
  </si>
  <si>
    <t>Численность занятых на малых предприятиях на постоянной основе</t>
  </si>
  <si>
    <t>Доля убыточных организаций ЖКХ</t>
  </si>
  <si>
    <t>объем инвестиций в основной капитал</t>
  </si>
  <si>
    <t>Обработка древесины и производство изделий из дерева</t>
  </si>
  <si>
    <t>Оказано услуг связи</t>
  </si>
  <si>
    <t>Связь, инфрастуктура связи и информатизации</t>
  </si>
  <si>
    <t>Транспорт и транспортная инфрастуктура</t>
  </si>
  <si>
    <t>Развитие экономики</t>
  </si>
  <si>
    <t>Развитие промышленного производства</t>
  </si>
  <si>
    <t>Молодежная политика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</si>
  <si>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</si>
  <si>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Удельный вес лиц, сдавших единый государственный экзамен, от числа выпусников, участвовавших в едином государственном экзамене</t>
  </si>
  <si>
    <t>Ввод жилья в эксплуатацию</t>
  </si>
  <si>
    <t>в том числе введенная в действие за отчетный период</t>
  </si>
  <si>
    <r>
      <t xml:space="preserve">Расходы </t>
    </r>
    <r>
      <rPr>
        <u/>
        <sz val="11"/>
        <rFont val="Times New Roman"/>
        <family val="1"/>
        <charset val="204"/>
      </rPr>
      <t xml:space="preserve">консолидированного </t>
    </r>
    <r>
      <rPr>
        <sz val="11"/>
        <rFont val="Times New Roman"/>
        <family val="1"/>
        <charset val="204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</si>
  <si>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1"/>
        <rFont val="Times New Roman"/>
        <family val="1"/>
        <charset val="204"/>
      </rPr>
      <t>заработная плата</t>
    </r>
  </si>
  <si>
    <t>Удельный вес населения, систематически  занимающегося физической культурой и спортом</t>
  </si>
  <si>
    <t>Доля протяженности автомобильных дорог общего пользования местного значения, не отвечающим требованиям нормативным требованиям, в общей протяженности автомобильных дорог общего пользования местного значения</t>
  </si>
  <si>
    <t>Производство пищевых продуктов, включая напитки, и табака</t>
  </si>
  <si>
    <t>Доходы от использования муниципального имущества (аренда, приватизация республиканской собственности)</t>
  </si>
  <si>
    <t>Среднемесячная заработная плата работников муниципальных образовательных учреждений, всего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</si>
  <si>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культуры, к общему населения</t>
  </si>
  <si>
    <t>Общая площадь жилых помещений, приходящаяся в среднем на одного жителя</t>
  </si>
  <si>
    <t xml:space="preserve">Удельный вес ветхого и аварийного жилья в общем объеме жилищного фонда </t>
  </si>
  <si>
    <t>Доля населения, обеспеченного питьевой водой, отвечающей требованиям безопасности</t>
  </si>
  <si>
    <t>Отгружено товаров собственного производства, выполнено работ и услуг субъектами малого предпринимательства (оценка)</t>
  </si>
  <si>
    <t>Полиграфическоая промышленность</t>
  </si>
  <si>
    <t>Доля семей, получающих жилищные субсидии на оплату жилого помещения и коммунальных услуг, в общем количестве семей</t>
  </si>
  <si>
    <t>Доля среднесписочной численности работников(без внешних совместителей)малых  предприятий в среднесписочной численности работников(без внешних совместителей) всех предприятий</t>
  </si>
  <si>
    <t>Количество земельных участков.ед.</t>
  </si>
  <si>
    <t>Рост числа земельных участков . Поставленных на  кадастровый учет</t>
  </si>
  <si>
    <t>в% по отношению к  предыдущему году</t>
  </si>
  <si>
    <t>Доля оформленных прав муниципальной собственности на объекты недвижимости от общего количества объектов. Учтенных в реестре муниципальной собственности</t>
  </si>
  <si>
    <t>Доля выделенных земельных участков в счет долей в праве собственности на земельные участки из земель с/х назначения(оформление паев на землю)</t>
  </si>
  <si>
    <t>Количество молодых специалистов, получивших социальную выплату на приобретение жилья</t>
  </si>
  <si>
    <t>Доля молодых людей, принимающих участие в добровольческой деятельности, в общем количестве молодежи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</si>
  <si>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</si>
  <si>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 xml:space="preserve">ед. 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</si>
  <si>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</si>
  <si>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</si>
  <si>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</si>
  <si>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Охват детей разными формами предоставления услуг дошкольного образования(от 3 до 7 лет)</t>
  </si>
  <si>
    <t xml:space="preserve">Смертность населения (без показателя смертности от внешних причин), количество умерших на 100 тыс. чел. </t>
  </si>
  <si>
    <t>Доля детей оставшихся без попечения родителей, переданных:</t>
  </si>
  <si>
    <t>неродственникам в приемные семьи</t>
  </si>
  <si>
    <t xml:space="preserve"> % от числа детей, оставшихся без попечения родителей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</si>
  <si>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</si>
  <si>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</si>
  <si>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</si>
  <si>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</si>
  <si>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 xml:space="preserve">руб. </t>
  </si>
  <si>
    <t>Строительство автодорог</t>
  </si>
  <si>
    <t xml:space="preserve">км. </t>
  </si>
  <si>
    <t>Реконструкция автодорог</t>
  </si>
  <si>
    <t xml:space="preserve">Количество Интернет - пользователей на 1 000 чел. </t>
  </si>
  <si>
    <t xml:space="preserve">чел. 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</si>
  <si>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населения, %</t>
  </si>
  <si>
    <t>Строительство мостов</t>
  </si>
  <si>
    <t>пог. м.</t>
  </si>
  <si>
    <t xml:space="preserve">  </t>
  </si>
  <si>
    <t>Налоговые и неналоговые доходы консолидированного бюджета без учета доп.норматива</t>
  </si>
  <si>
    <t>Приложение 1</t>
  </si>
  <si>
    <t xml:space="preserve">Валовая продукция </t>
  </si>
  <si>
    <t>Обеспеченность культурно-досуговыми учреждениями</t>
  </si>
  <si>
    <t>Обеспеченность библиотеками</t>
  </si>
  <si>
    <t>% от нормативной потребности</t>
  </si>
  <si>
    <t>Средняя продолжительность жизни,лет</t>
  </si>
  <si>
    <t>Доля граждан МО выполнивших нормативы всероссийского физкультурно-спортивного комплекса ГТО в общей численнности населения, принявшего участие в сдаче нормативов ВФСК "ГТО"</t>
  </si>
  <si>
    <t>из них учащиеся и студенты</t>
  </si>
  <si>
    <t xml:space="preserve">Обеспеченность спортивными залами </t>
  </si>
  <si>
    <t>Обеспеченность плоскостными сооружениями</t>
  </si>
  <si>
    <t xml:space="preserve"> </t>
  </si>
  <si>
    <t>Уровень  износа коммунальной инфраструктуры</t>
  </si>
  <si>
    <t>50.1</t>
  </si>
  <si>
    <t>В том числе МО</t>
  </si>
  <si>
    <t>Объем инвестиций в основной капитал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</si>
  <si>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</si>
  <si>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78.1</t>
  </si>
  <si>
    <t>Количество созданных рабочих мест</t>
  </si>
  <si>
    <t>чел</t>
  </si>
  <si>
    <t>Производство и распределение электроэнергии, газа и воды</t>
  </si>
  <si>
    <t>Факт 6 месяцев     2021</t>
  </si>
  <si>
    <t>паасажирооборот</t>
  </si>
  <si>
    <t>млн пассаж км</t>
  </si>
  <si>
    <t>План 6 месяцев     2022</t>
  </si>
  <si>
    <t>Факт 6 месяцев 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</si>
</sst>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0_ ;\-#,##0.00\ "/>
    <numFmt numFmtId="168" formatCode="_-* #,##0.0\ _₽_-;\-* #,##0.0\ _₽_-;_-* &quot;-&quot;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164" fontId="2" fillId="0" borderId="0" applyFont="0" applyFill="0" applyBorder="0" applyAlignment="0" applyProtection="0"/>
  </cellStyleXfs>
  <cellXfs count="111">
    <xf numFmtId="0" fontId="0" fillId="0" borderId="0" xfId="0"/>
    <xf numFmtId="165" fontId="1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0" xfId="0" applyFill="1" applyAlignment="1"/>
    <xf numFmtId="9" fontId="0" fillId="2" borderId="0" xfId="0" applyNumberFormat="1" applyFill="1" applyBorder="1" applyAlignment="1"/>
    <xf numFmtId="0" fontId="0" fillId="2" borderId="0" xfId="0" applyFill="1" applyBorder="1" applyAlignment="1"/>
    <xf numFmtId="165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top"/>
    </xf>
    <xf numFmtId="0" fontId="3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top" wrapText="1"/>
    </xf>
    <xf numFmtId="0" fontId="15" fillId="2" borderId="1" xfId="0" applyFont="1" applyFill="1" applyBorder="1" applyAlignment="1"/>
    <xf numFmtId="0" fontId="3" fillId="2" borderId="1" xfId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 wrapText="1"/>
    </xf>
    <xf numFmtId="0" fontId="15" fillId="2" borderId="1" xfId="0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 vertical="center"/>
    </xf>
    <xf numFmtId="0" fontId="14" fillId="2" borderId="0" xfId="0" applyFont="1" applyFill="1" applyAlignment="1"/>
    <xf numFmtId="0" fontId="4" fillId="2" borderId="1" xfId="0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top" wrapText="1"/>
    </xf>
    <xf numFmtId="1" fontId="0" fillId="2" borderId="0" xfId="0" applyNumberFormat="1" applyFill="1" applyAlignment="1"/>
    <xf numFmtId="0" fontId="3" fillId="2" borderId="2" xfId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 vertical="top" wrapText="1"/>
    </xf>
    <xf numFmtId="2" fontId="0" fillId="2" borderId="0" xfId="0" applyNumberFormat="1" applyFill="1" applyAlignment="1"/>
    <xf numFmtId="0" fontId="4" fillId="2" borderId="5" xfId="0" applyFont="1" applyFill="1" applyBorder="1" applyAlignment="1">
      <alignment horizontal="center"/>
    </xf>
    <xf numFmtId="0" fontId="19" fillId="2" borderId="1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top" wrapText="1"/>
    </xf>
    <xf numFmtId="167" fontId="4" fillId="2" borderId="1" xfId="3" applyNumberFormat="1" applyFont="1" applyFill="1" applyBorder="1" applyAlignment="1">
      <alignment horizontal="center"/>
    </xf>
    <xf numFmtId="168" fontId="4" fillId="2" borderId="1" xfId="0" applyNumberFormat="1" applyFont="1" applyFill="1" applyBorder="1" applyAlignment="1">
      <alignment horizontal="center" wrapText="1"/>
    </xf>
    <xf numFmtId="166" fontId="4" fillId="2" borderId="1" xfId="3" applyNumberFormat="1" applyFont="1" applyFill="1" applyBorder="1" applyAlignment="1">
      <alignment horizontal="center"/>
    </xf>
    <xf numFmtId="166" fontId="4" fillId="2" borderId="1" xfId="3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9" fontId="0" fillId="2" borderId="0" xfId="0" applyNumberFormat="1" applyFill="1" applyAlignment="1"/>
    <xf numFmtId="0" fontId="12" fillId="2" borderId="3" xfId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center"/>
    </xf>
    <xf numFmtId="10" fontId="0" fillId="2" borderId="0" xfId="0" applyNumberFormat="1" applyFill="1" applyBorder="1" applyAlignment="1"/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3" fillId="2" borderId="3" xfId="1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/>
    </xf>
    <xf numFmtId="0" fontId="4" fillId="2" borderId="3" xfId="1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top"/>
    </xf>
    <xf numFmtId="165" fontId="4" fillId="2" borderId="7" xfId="0" applyNumberFormat="1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18" fillId="2" borderId="0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/>
    </xf>
    <xf numFmtId="0" fontId="15" fillId="2" borderId="1" xfId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/>
    <xf numFmtId="0" fontId="9" fillId="2" borderId="8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4"/>
  <sheetViews>
    <sheetView tabSelected="1" view="pageBreakPreview" topLeftCell="B37" zoomScale="75" zoomScaleNormal="100" zoomScaleSheetLayoutView="100" workbookViewId="0">
      <selection activeCell="G47" sqref="G47"/>
    </sheetView>
  </sheetViews>
  <sheetFormatPr defaultRowHeight="15" x14ac:dyDescent="0.25"/>
  <cols>
    <col min="1" max="1" width="7.42578125" style="97" customWidth="1"/>
    <col min="2" max="2" width="42.42578125" style="98" customWidth="1"/>
    <col min="3" max="3" width="8.5703125" style="99" customWidth="1"/>
    <col min="4" max="4" width="12" style="97" customWidth="1"/>
    <col min="5" max="5" width="11.5703125" style="100" customWidth="1"/>
    <col min="6" max="6" width="12" style="100" customWidth="1"/>
    <col min="7" max="7" width="9.42578125" style="100" customWidth="1"/>
    <col min="8" max="11" width="9.140625" style="10" hidden="1" customWidth="1"/>
    <col min="12" max="12" width="11.85546875" style="10" customWidth="1"/>
    <col min="13" max="13" width="9.140625" style="10"/>
    <col min="14" max="14" width="0.5703125" style="10" customWidth="1"/>
    <col min="15" max="15" width="9.85546875" style="10" customWidth="1"/>
    <col min="16" max="16384" width="9.140625" style="10"/>
  </cols>
  <sheetData>
    <row r="1" spans="1:15" x14ac:dyDescent="0.25">
      <c r="A1" s="101" t="s">
        <v>112</v>
      </c>
      <c r="B1" s="102"/>
      <c r="C1" s="102"/>
      <c r="D1" s="102"/>
      <c r="E1" s="102"/>
      <c r="F1" s="102"/>
      <c r="G1" s="102"/>
    </row>
    <row r="2" spans="1:15" s="15" customFormat="1" ht="36" x14ac:dyDescent="0.25">
      <c r="A2" s="11"/>
      <c r="B2" s="12" t="s">
        <v>45</v>
      </c>
      <c r="C2" s="13" t="s">
        <v>33</v>
      </c>
      <c r="D2" s="14" t="s">
        <v>132</v>
      </c>
      <c r="E2" s="14" t="s">
        <v>135</v>
      </c>
      <c r="F2" s="14" t="s">
        <v>136</v>
      </c>
      <c r="G2" s="14" t="s">
        <v>35</v>
      </c>
    </row>
    <row r="3" spans="1:15" s="3" customFormat="1" ht="15.75" x14ac:dyDescent="0.25">
      <c r="A3" s="16"/>
      <c r="B3" s="17" t="s">
        <v>0</v>
      </c>
      <c r="C3" s="9"/>
      <c r="D3" s="18"/>
      <c r="E3" s="18"/>
      <c r="F3" s="18"/>
      <c r="G3" s="18"/>
    </row>
    <row r="4" spans="1:15" s="3" customFormat="1" x14ac:dyDescent="0.25">
      <c r="A4" s="16">
        <v>1</v>
      </c>
      <c r="B4" s="19" t="s">
        <v>1</v>
      </c>
      <c r="C4" s="20" t="s">
        <v>34</v>
      </c>
      <c r="D4" s="9">
        <v>22</v>
      </c>
      <c r="E4" s="9">
        <v>22</v>
      </c>
      <c r="F4" s="9">
        <v>22</v>
      </c>
      <c r="G4" s="6">
        <f>F4/E4*100</f>
        <v>100</v>
      </c>
      <c r="H4" s="9">
        <v>23.7</v>
      </c>
      <c r="I4" s="9">
        <v>23.7</v>
      </c>
      <c r="J4" s="9">
        <v>23.7</v>
      </c>
      <c r="K4" s="9">
        <v>23.7</v>
      </c>
    </row>
    <row r="5" spans="1:15" s="3" customFormat="1" x14ac:dyDescent="0.25">
      <c r="A5" s="16">
        <f>A4+1</f>
        <v>2</v>
      </c>
      <c r="B5" s="19" t="s">
        <v>2</v>
      </c>
      <c r="C5" s="20" t="s">
        <v>34</v>
      </c>
      <c r="D5" s="2">
        <v>11.8</v>
      </c>
      <c r="E5" s="2">
        <v>11.6</v>
      </c>
      <c r="F5" s="2">
        <v>11.7</v>
      </c>
      <c r="G5" s="6">
        <f t="shared" ref="G5:G73" si="0">F5/E5*100</f>
        <v>100.86206896551724</v>
      </c>
      <c r="H5" s="2">
        <v>17.57</v>
      </c>
      <c r="I5" s="2">
        <v>17.57</v>
      </c>
      <c r="J5" s="2">
        <v>17.57</v>
      </c>
      <c r="K5" s="2">
        <v>17.57</v>
      </c>
    </row>
    <row r="6" spans="1:15" s="3" customFormat="1" x14ac:dyDescent="0.25">
      <c r="A6" s="16">
        <f>A5+1</f>
        <v>3</v>
      </c>
      <c r="B6" s="19" t="s">
        <v>3</v>
      </c>
      <c r="C6" s="20" t="s">
        <v>34</v>
      </c>
      <c r="D6" s="2">
        <v>11.7</v>
      </c>
      <c r="E6" s="2">
        <v>10.199999999999999</v>
      </c>
      <c r="F6" s="2">
        <v>10.199999999999999</v>
      </c>
      <c r="G6" s="6">
        <f t="shared" si="0"/>
        <v>100</v>
      </c>
    </row>
    <row r="7" spans="1:15" s="3" customFormat="1" x14ac:dyDescent="0.25">
      <c r="A7" s="16">
        <f>A6+1</f>
        <v>4</v>
      </c>
      <c r="B7" s="19" t="s">
        <v>129</v>
      </c>
      <c r="C7" s="20" t="s">
        <v>130</v>
      </c>
      <c r="D7" s="2">
        <v>61</v>
      </c>
      <c r="E7" s="2">
        <v>35</v>
      </c>
      <c r="F7" s="2">
        <v>51</v>
      </c>
      <c r="G7" s="6">
        <f t="shared" si="0"/>
        <v>145.71428571428569</v>
      </c>
      <c r="L7" s="5"/>
    </row>
    <row r="8" spans="1:15" s="3" customFormat="1" x14ac:dyDescent="0.25">
      <c r="A8" s="16">
        <f>A7+1</f>
        <v>5</v>
      </c>
      <c r="B8" s="21" t="s">
        <v>46</v>
      </c>
      <c r="C8" s="20" t="s">
        <v>35</v>
      </c>
      <c r="D8" s="2">
        <v>1.4</v>
      </c>
      <c r="E8" s="2">
        <v>0.7</v>
      </c>
      <c r="F8" s="2">
        <v>1.1000000000000001</v>
      </c>
      <c r="G8" s="6">
        <f t="shared" si="0"/>
        <v>157.14285714285717</v>
      </c>
      <c r="L8" s="5"/>
    </row>
    <row r="9" spans="1:15" s="3" customFormat="1" ht="15.75" x14ac:dyDescent="0.25">
      <c r="A9" s="16"/>
      <c r="B9" s="17" t="s">
        <v>58</v>
      </c>
      <c r="C9" s="20"/>
      <c r="D9" s="22"/>
      <c r="E9" s="2"/>
      <c r="F9" s="22"/>
      <c r="G9" s="6"/>
      <c r="L9" s="5"/>
    </row>
    <row r="10" spans="1:15" s="3" customFormat="1" x14ac:dyDescent="0.25">
      <c r="A10" s="16">
        <v>6</v>
      </c>
      <c r="B10" s="19" t="s">
        <v>4</v>
      </c>
      <c r="C10" s="20" t="s">
        <v>36</v>
      </c>
      <c r="D10" s="22">
        <v>246.7</v>
      </c>
      <c r="E10" s="2">
        <v>380</v>
      </c>
      <c r="F10" s="22">
        <v>414</v>
      </c>
      <c r="G10" s="6">
        <f t="shared" si="0"/>
        <v>108.94736842105263</v>
      </c>
    </row>
    <row r="11" spans="1:15" s="24" customFormat="1" x14ac:dyDescent="0.25">
      <c r="A11" s="23">
        <v>6.1</v>
      </c>
      <c r="B11" s="19" t="s">
        <v>47</v>
      </c>
      <c r="C11" s="20" t="s">
        <v>36</v>
      </c>
      <c r="D11" s="2">
        <v>217.1</v>
      </c>
      <c r="E11" s="2">
        <v>300</v>
      </c>
      <c r="F11" s="2">
        <v>313.7</v>
      </c>
      <c r="G11" s="6">
        <f t="shared" si="0"/>
        <v>104.56666666666665</v>
      </c>
    </row>
    <row r="12" spans="1:15" s="3" customFormat="1" x14ac:dyDescent="0.25">
      <c r="A12" s="16">
        <f>A10+1</f>
        <v>7</v>
      </c>
      <c r="B12" s="25" t="s">
        <v>5</v>
      </c>
      <c r="C12" s="20"/>
      <c r="D12" s="2">
        <v>37500</v>
      </c>
      <c r="E12" s="2">
        <v>40000</v>
      </c>
      <c r="F12" s="2">
        <v>44900</v>
      </c>
      <c r="G12" s="6">
        <f t="shared" si="0"/>
        <v>112.25</v>
      </c>
    </row>
    <row r="13" spans="1:15" s="3" customFormat="1" ht="45" x14ac:dyDescent="0.25">
      <c r="A13" s="16">
        <v>8</v>
      </c>
      <c r="B13" s="26" t="s">
        <v>111</v>
      </c>
      <c r="C13" s="20" t="s">
        <v>38</v>
      </c>
      <c r="D13" s="22">
        <v>86.8</v>
      </c>
      <c r="E13" s="2">
        <v>93</v>
      </c>
      <c r="F13" s="22">
        <v>104.2</v>
      </c>
      <c r="G13" s="6">
        <f t="shared" si="0"/>
        <v>112.04301075268816</v>
      </c>
    </row>
    <row r="14" spans="1:15" s="3" customFormat="1" ht="45" x14ac:dyDescent="0.25">
      <c r="A14" s="16">
        <v>9</v>
      </c>
      <c r="B14" s="19" t="s">
        <v>65</v>
      </c>
      <c r="C14" s="20" t="s">
        <v>37</v>
      </c>
      <c r="D14" s="22">
        <v>1379.9</v>
      </c>
      <c r="E14" s="2">
        <v>1656</v>
      </c>
      <c r="F14" s="22">
        <v>1247.7</v>
      </c>
      <c r="G14" s="6">
        <f t="shared" si="0"/>
        <v>75.344202898550733</v>
      </c>
    </row>
    <row r="15" spans="1:15" s="3" customFormat="1" x14ac:dyDescent="0.25">
      <c r="A15" s="16"/>
      <c r="B15" s="27" t="s">
        <v>59</v>
      </c>
      <c r="C15" s="20"/>
      <c r="D15" s="22"/>
      <c r="E15" s="2"/>
      <c r="F15" s="22"/>
      <c r="G15" s="6"/>
    </row>
    <row r="16" spans="1:15" s="3" customFormat="1" x14ac:dyDescent="0.25">
      <c r="A16" s="16">
        <f>A14+1</f>
        <v>10</v>
      </c>
      <c r="B16" s="19" t="s">
        <v>9</v>
      </c>
      <c r="C16" s="20" t="s">
        <v>38</v>
      </c>
      <c r="D16" s="2">
        <f>D21+D26+D31+D36+D41</f>
        <v>3774.7</v>
      </c>
      <c r="E16" s="2">
        <f>E21+E26+E31+E36+E41</f>
        <v>4716.5</v>
      </c>
      <c r="F16" s="2">
        <f>F21+F26+F31+F36+F41</f>
        <v>5365.9</v>
      </c>
      <c r="G16" s="6">
        <f t="shared" si="0"/>
        <v>113.76868440580938</v>
      </c>
      <c r="L16" s="5"/>
      <c r="O16" s="28"/>
    </row>
    <row r="17" spans="1:14" s="3" customFormat="1" x14ac:dyDescent="0.25">
      <c r="A17" s="29">
        <f>A16+1</f>
        <v>11</v>
      </c>
      <c r="B17" s="19" t="s">
        <v>126</v>
      </c>
      <c r="C17" s="20" t="s">
        <v>36</v>
      </c>
      <c r="D17" s="6">
        <f>D22+D27+D32+D37+D42</f>
        <v>156.80000000000001</v>
      </c>
      <c r="E17" s="2">
        <f t="shared" ref="E17" si="1">E22+E27+E37+E32+E42</f>
        <v>12.4</v>
      </c>
      <c r="F17" s="6">
        <f>F22+F27+F37+F32+F42</f>
        <v>20.8</v>
      </c>
      <c r="G17" s="6">
        <f t="shared" si="0"/>
        <v>167.74193548387098</v>
      </c>
      <c r="L17" s="5"/>
    </row>
    <row r="18" spans="1:14" s="3" customFormat="1" ht="30" x14ac:dyDescent="0.25">
      <c r="A18" s="29">
        <f>A17+1</f>
        <v>12</v>
      </c>
      <c r="B18" s="19" t="s">
        <v>6</v>
      </c>
      <c r="C18" s="20" t="s">
        <v>39</v>
      </c>
      <c r="D18" s="30">
        <v>3174</v>
      </c>
      <c r="E18" s="30">
        <f>E16/1220*1000</f>
        <v>3865.9836065573772</v>
      </c>
      <c r="F18" s="30">
        <v>4978</v>
      </c>
      <c r="G18" s="6">
        <f t="shared" si="0"/>
        <v>128.76412594084596</v>
      </c>
      <c r="L18" s="5"/>
    </row>
    <row r="19" spans="1:14" s="3" customFormat="1" x14ac:dyDescent="0.25">
      <c r="A19" s="29">
        <v>13</v>
      </c>
      <c r="B19" s="26" t="s">
        <v>66</v>
      </c>
      <c r="C19" s="20" t="s">
        <v>37</v>
      </c>
      <c r="D19" s="31">
        <v>43948</v>
      </c>
      <c r="E19" s="31">
        <v>58682</v>
      </c>
      <c r="F19" s="31">
        <v>63900</v>
      </c>
      <c r="G19" s="6">
        <f t="shared" si="0"/>
        <v>108.89199413789579</v>
      </c>
    </row>
    <row r="20" spans="1:14" s="3" customFormat="1" x14ac:dyDescent="0.25">
      <c r="A20" s="29"/>
      <c r="B20" s="32" t="s">
        <v>8</v>
      </c>
      <c r="C20" s="20"/>
      <c r="D20" s="22"/>
      <c r="E20" s="2"/>
      <c r="F20" s="22"/>
      <c r="G20" s="6"/>
    </row>
    <row r="21" spans="1:14" s="3" customFormat="1" x14ac:dyDescent="0.25">
      <c r="A21" s="29">
        <f>A19+1</f>
        <v>14</v>
      </c>
      <c r="B21" s="19" t="s">
        <v>9</v>
      </c>
      <c r="C21" s="20" t="s">
        <v>38</v>
      </c>
      <c r="D21" s="22">
        <v>3113.9</v>
      </c>
      <c r="E21" s="2">
        <v>4048.1</v>
      </c>
      <c r="F21" s="22">
        <v>4668.3999999999996</v>
      </c>
      <c r="G21" s="6">
        <f t="shared" si="0"/>
        <v>115.32323806230083</v>
      </c>
      <c r="L21" s="5"/>
      <c r="N21" s="33"/>
    </row>
    <row r="22" spans="1:14" s="3" customFormat="1" x14ac:dyDescent="0.25">
      <c r="A22" s="29">
        <f>A21+1</f>
        <v>15</v>
      </c>
      <c r="B22" s="19" t="s">
        <v>53</v>
      </c>
      <c r="C22" s="20" t="s">
        <v>38</v>
      </c>
      <c r="D22" s="2">
        <v>144.30000000000001</v>
      </c>
      <c r="E22" s="2">
        <v>11.5</v>
      </c>
      <c r="F22" s="2">
        <v>12</v>
      </c>
      <c r="G22" s="6">
        <f t="shared" si="0"/>
        <v>104.34782608695652</v>
      </c>
      <c r="L22" s="5"/>
    </row>
    <row r="23" spans="1:14" s="3" customFormat="1" ht="30" x14ac:dyDescent="0.25">
      <c r="A23" s="29">
        <f>A22+1</f>
        <v>16</v>
      </c>
      <c r="B23" s="19" t="s">
        <v>6</v>
      </c>
      <c r="C23" s="20" t="s">
        <v>39</v>
      </c>
      <c r="D23" s="2">
        <v>5189.8</v>
      </c>
      <c r="E23" s="30">
        <v>8211</v>
      </c>
      <c r="F23" s="2">
        <v>9469</v>
      </c>
      <c r="G23" s="6">
        <f t="shared" si="0"/>
        <v>115.32091097308488</v>
      </c>
      <c r="H23" s="34"/>
      <c r="L23" s="5"/>
    </row>
    <row r="24" spans="1:14" s="3" customFormat="1" x14ac:dyDescent="0.25">
      <c r="A24" s="29">
        <v>17</v>
      </c>
      <c r="B24" s="26" t="s">
        <v>66</v>
      </c>
      <c r="C24" s="20" t="s">
        <v>37</v>
      </c>
      <c r="D24" s="2">
        <v>65396</v>
      </c>
      <c r="E24" s="2">
        <v>75166</v>
      </c>
      <c r="F24" s="2">
        <v>75200</v>
      </c>
      <c r="G24" s="6">
        <f t="shared" si="0"/>
        <v>100.04523321714605</v>
      </c>
      <c r="L24" s="5"/>
    </row>
    <row r="25" spans="1:14" s="3" customFormat="1" ht="30" x14ac:dyDescent="0.25">
      <c r="A25" s="29"/>
      <c r="B25" s="35" t="s">
        <v>131</v>
      </c>
      <c r="C25" s="20"/>
      <c r="D25" s="2"/>
      <c r="E25" s="2"/>
      <c r="F25" s="2"/>
      <c r="G25" s="6"/>
      <c r="L25" s="5"/>
    </row>
    <row r="26" spans="1:14" s="3" customFormat="1" x14ac:dyDescent="0.25">
      <c r="A26" s="29"/>
      <c r="B26" s="19" t="s">
        <v>9</v>
      </c>
      <c r="C26" s="20" t="s">
        <v>38</v>
      </c>
      <c r="D26" s="2">
        <v>153.19999999999999</v>
      </c>
      <c r="E26" s="2">
        <v>150</v>
      </c>
      <c r="F26" s="2">
        <v>162.80000000000001</v>
      </c>
      <c r="G26" s="6">
        <f t="shared" si="0"/>
        <v>108.53333333333335</v>
      </c>
      <c r="L26" s="5"/>
    </row>
    <row r="27" spans="1:14" s="3" customFormat="1" x14ac:dyDescent="0.25">
      <c r="A27" s="29"/>
      <c r="B27" s="19" t="s">
        <v>53</v>
      </c>
      <c r="C27" s="20" t="s">
        <v>38</v>
      </c>
      <c r="D27" s="2">
        <v>0</v>
      </c>
      <c r="E27" s="2">
        <v>0</v>
      </c>
      <c r="F27" s="2">
        <v>0</v>
      </c>
      <c r="G27" s="6">
        <v>0</v>
      </c>
      <c r="L27" s="5"/>
    </row>
    <row r="28" spans="1:14" s="3" customFormat="1" ht="30" x14ac:dyDescent="0.25">
      <c r="A28" s="29"/>
      <c r="B28" s="19" t="s">
        <v>6</v>
      </c>
      <c r="C28" s="20" t="s">
        <v>38</v>
      </c>
      <c r="D28" s="2">
        <v>25.5</v>
      </c>
      <c r="E28" s="6">
        <f>E26/6</f>
        <v>25</v>
      </c>
      <c r="F28" s="2">
        <v>27.1</v>
      </c>
      <c r="G28" s="6">
        <f t="shared" si="0"/>
        <v>108.4</v>
      </c>
      <c r="L28" s="5"/>
    </row>
    <row r="29" spans="1:14" s="3" customFormat="1" x14ac:dyDescent="0.25">
      <c r="A29" s="29"/>
      <c r="B29" s="26" t="s">
        <v>66</v>
      </c>
      <c r="C29" s="20" t="s">
        <v>37</v>
      </c>
      <c r="D29" s="2">
        <v>30000</v>
      </c>
      <c r="E29" s="2">
        <v>22920</v>
      </c>
      <c r="F29" s="2">
        <v>22920</v>
      </c>
      <c r="G29" s="6">
        <f t="shared" si="0"/>
        <v>100</v>
      </c>
      <c r="L29" s="5"/>
    </row>
    <row r="30" spans="1:14" s="3" customFormat="1" x14ac:dyDescent="0.25">
      <c r="A30" s="29"/>
      <c r="B30" s="36" t="s">
        <v>77</v>
      </c>
      <c r="C30" s="37"/>
      <c r="D30" s="2"/>
      <c r="E30" s="2"/>
      <c r="F30" s="2"/>
      <c r="G30" s="6"/>
    </row>
    <row r="31" spans="1:14" s="3" customFormat="1" x14ac:dyDescent="0.25">
      <c r="A31" s="29">
        <f>A24+1</f>
        <v>18</v>
      </c>
      <c r="B31" s="38" t="s">
        <v>9</v>
      </c>
      <c r="C31" s="20" t="s">
        <v>38</v>
      </c>
      <c r="D31" s="2">
        <v>2</v>
      </c>
      <c r="E31" s="2">
        <v>0.9</v>
      </c>
      <c r="F31" s="2">
        <v>1.8</v>
      </c>
      <c r="G31" s="6">
        <f t="shared" si="0"/>
        <v>200</v>
      </c>
    </row>
    <row r="32" spans="1:14" s="3" customFormat="1" x14ac:dyDescent="0.25">
      <c r="A32" s="29">
        <f>A31+1</f>
        <v>19</v>
      </c>
      <c r="B32" s="38" t="s">
        <v>53</v>
      </c>
      <c r="C32" s="20" t="s">
        <v>38</v>
      </c>
      <c r="D32" s="2">
        <v>0</v>
      </c>
      <c r="E32" s="9">
        <v>0</v>
      </c>
      <c r="F32" s="2">
        <v>0</v>
      </c>
      <c r="G32" s="6">
        <v>0</v>
      </c>
    </row>
    <row r="33" spans="1:12" s="3" customFormat="1" ht="30" x14ac:dyDescent="0.25">
      <c r="A33" s="29">
        <f>A32+1</f>
        <v>20</v>
      </c>
      <c r="B33" s="38" t="s">
        <v>6</v>
      </c>
      <c r="C33" s="20" t="s">
        <v>39</v>
      </c>
      <c r="D33" s="39">
        <v>250</v>
      </c>
      <c r="E33" s="40">
        <v>112.5</v>
      </c>
      <c r="F33" s="39">
        <v>225</v>
      </c>
      <c r="G33" s="6">
        <f>F33/E33*100</f>
        <v>200</v>
      </c>
    </row>
    <row r="34" spans="1:12" s="3" customFormat="1" x14ac:dyDescent="0.25">
      <c r="A34" s="29">
        <f>A33+1</f>
        <v>21</v>
      </c>
      <c r="B34" s="41" t="s">
        <v>66</v>
      </c>
      <c r="C34" s="20" t="s">
        <v>37</v>
      </c>
      <c r="D34" s="42">
        <v>23125</v>
      </c>
      <c r="E34" s="9">
        <v>27754</v>
      </c>
      <c r="F34" s="42">
        <v>28769</v>
      </c>
      <c r="G34" s="6">
        <f>F34/E34*100</f>
        <v>103.65713050371117</v>
      </c>
    </row>
    <row r="35" spans="1:12" s="3" customFormat="1" ht="30" x14ac:dyDescent="0.25">
      <c r="A35" s="29"/>
      <c r="B35" s="43" t="s">
        <v>54</v>
      </c>
      <c r="C35" s="37"/>
      <c r="D35" s="22"/>
      <c r="E35" s="2"/>
      <c r="F35" s="22"/>
      <c r="G35" s="6"/>
    </row>
    <row r="36" spans="1:12" s="3" customFormat="1" x14ac:dyDescent="0.25">
      <c r="A36" s="29">
        <v>22</v>
      </c>
      <c r="B36" s="19" t="s">
        <v>9</v>
      </c>
      <c r="C36" s="20" t="s">
        <v>38</v>
      </c>
      <c r="D36" s="22">
        <v>365.1</v>
      </c>
      <c r="E36" s="2">
        <v>370</v>
      </c>
      <c r="F36" s="22">
        <v>371.5</v>
      </c>
      <c r="G36" s="6">
        <f t="shared" si="0"/>
        <v>100.40540540540542</v>
      </c>
      <c r="L36" s="4"/>
    </row>
    <row r="37" spans="1:12" s="3" customFormat="1" x14ac:dyDescent="0.25">
      <c r="A37" s="29">
        <f>A36+1</f>
        <v>23</v>
      </c>
      <c r="B37" s="19" t="s">
        <v>53</v>
      </c>
      <c r="C37" s="20" t="s">
        <v>38</v>
      </c>
      <c r="D37" s="22">
        <v>11.4</v>
      </c>
      <c r="E37" s="2">
        <v>0</v>
      </c>
      <c r="F37" s="22">
        <v>2</v>
      </c>
      <c r="G37" s="6">
        <v>200</v>
      </c>
      <c r="L37" s="5"/>
    </row>
    <row r="38" spans="1:12" s="3" customFormat="1" ht="30" x14ac:dyDescent="0.25">
      <c r="A38" s="29">
        <f>A37+1</f>
        <v>24</v>
      </c>
      <c r="B38" s="19" t="s">
        <v>6</v>
      </c>
      <c r="C38" s="20" t="s">
        <v>39</v>
      </c>
      <c r="D38" s="22">
        <v>879</v>
      </c>
      <c r="E38" s="44">
        <f>E36/416*1000</f>
        <v>889.42307692307691</v>
      </c>
      <c r="F38" s="22">
        <v>893</v>
      </c>
      <c r="G38" s="6">
        <f t="shared" si="0"/>
        <v>100.40216216216216</v>
      </c>
      <c r="L38" s="5"/>
    </row>
    <row r="39" spans="1:12" s="3" customFormat="1" x14ac:dyDescent="0.25">
      <c r="A39" s="29">
        <v>25</v>
      </c>
      <c r="B39" s="26" t="s">
        <v>66</v>
      </c>
      <c r="C39" s="20" t="s">
        <v>37</v>
      </c>
      <c r="D39" s="45">
        <v>21140</v>
      </c>
      <c r="E39" s="45">
        <v>26000</v>
      </c>
      <c r="F39" s="45">
        <v>26000</v>
      </c>
      <c r="G39" s="6">
        <f t="shared" si="0"/>
        <v>100</v>
      </c>
    </row>
    <row r="40" spans="1:12" s="3" customFormat="1" ht="30" x14ac:dyDescent="0.25">
      <c r="A40" s="29"/>
      <c r="B40" s="32" t="s">
        <v>69</v>
      </c>
      <c r="C40" s="37"/>
      <c r="D40" s="22"/>
      <c r="E40" s="2"/>
      <c r="F40" s="22"/>
      <c r="G40" s="6"/>
    </row>
    <row r="41" spans="1:12" s="3" customFormat="1" x14ac:dyDescent="0.25">
      <c r="A41" s="29">
        <f>A39+1</f>
        <v>26</v>
      </c>
      <c r="B41" s="19" t="s">
        <v>9</v>
      </c>
      <c r="C41" s="20" t="s">
        <v>38</v>
      </c>
      <c r="D41" s="22">
        <v>140.5</v>
      </c>
      <c r="E41" s="2">
        <v>147.5</v>
      </c>
      <c r="F41" s="22">
        <v>161.4</v>
      </c>
      <c r="G41" s="6">
        <f t="shared" si="0"/>
        <v>109.42372881355934</v>
      </c>
    </row>
    <row r="42" spans="1:12" s="3" customFormat="1" x14ac:dyDescent="0.25">
      <c r="A42" s="29">
        <f>A41+1</f>
        <v>27</v>
      </c>
      <c r="B42" s="19" t="s">
        <v>53</v>
      </c>
      <c r="C42" s="20" t="s">
        <v>38</v>
      </c>
      <c r="D42" s="2">
        <v>1.1000000000000001</v>
      </c>
      <c r="E42" s="2">
        <v>0.9</v>
      </c>
      <c r="F42" s="2">
        <v>6.8</v>
      </c>
      <c r="G42" s="6">
        <f t="shared" si="0"/>
        <v>755.55555555555554</v>
      </c>
    </row>
    <row r="43" spans="1:12" s="3" customFormat="1" ht="30" x14ac:dyDescent="0.25">
      <c r="A43" s="29">
        <f>A42+1</f>
        <v>28</v>
      </c>
      <c r="B43" s="19" t="s">
        <v>6</v>
      </c>
      <c r="C43" s="20" t="s">
        <v>39</v>
      </c>
      <c r="D43" s="30">
        <v>878</v>
      </c>
      <c r="E43" s="30">
        <v>955</v>
      </c>
      <c r="F43" s="30">
        <v>1040</v>
      </c>
      <c r="G43" s="6">
        <f t="shared" si="0"/>
        <v>108.90052356020942</v>
      </c>
    </row>
    <row r="44" spans="1:12" s="3" customFormat="1" x14ac:dyDescent="0.25">
      <c r="A44" s="29">
        <v>29</v>
      </c>
      <c r="B44" s="26" t="s">
        <v>66</v>
      </c>
      <c r="C44" s="20" t="s">
        <v>37</v>
      </c>
      <c r="D44" s="45">
        <v>25808</v>
      </c>
      <c r="E44" s="9">
        <v>28000</v>
      </c>
      <c r="F44" s="45">
        <v>31802</v>
      </c>
      <c r="G44" s="6">
        <f t="shared" si="0"/>
        <v>113.57857142857142</v>
      </c>
    </row>
    <row r="45" spans="1:12" s="3" customFormat="1" ht="15.75" x14ac:dyDescent="0.25">
      <c r="A45" s="29"/>
      <c r="B45" s="46" t="s">
        <v>10</v>
      </c>
      <c r="C45" s="37"/>
      <c r="D45" s="22"/>
      <c r="E45" s="2"/>
      <c r="F45" s="22"/>
      <c r="G45" s="6"/>
    </row>
    <row r="46" spans="1:12" s="3" customFormat="1" x14ac:dyDescent="0.25">
      <c r="A46" s="29">
        <f>A44+1</f>
        <v>30</v>
      </c>
      <c r="B46" s="26" t="s">
        <v>113</v>
      </c>
      <c r="C46" s="20" t="s">
        <v>38</v>
      </c>
      <c r="D46" s="22">
        <v>692.4</v>
      </c>
      <c r="E46" s="9">
        <v>526.4</v>
      </c>
      <c r="F46" s="22">
        <v>527.4</v>
      </c>
      <c r="G46" s="6">
        <f t="shared" si="0"/>
        <v>100.18996960486322</v>
      </c>
    </row>
    <row r="47" spans="1:12" s="3" customFormat="1" x14ac:dyDescent="0.25">
      <c r="A47" s="29">
        <f>A46+1</f>
        <v>31</v>
      </c>
      <c r="B47" s="19" t="s">
        <v>53</v>
      </c>
      <c r="C47" s="20" t="s">
        <v>38</v>
      </c>
      <c r="D47" s="22">
        <v>43.2</v>
      </c>
      <c r="E47" s="9">
        <v>30</v>
      </c>
      <c r="F47" s="22">
        <v>68.599999999999994</v>
      </c>
      <c r="G47" s="6">
        <f t="shared" si="0"/>
        <v>228.66666666666666</v>
      </c>
    </row>
    <row r="48" spans="1:12" s="3" customFormat="1" ht="30" x14ac:dyDescent="0.25">
      <c r="A48" s="29">
        <f>A47+1</f>
        <v>32</v>
      </c>
      <c r="B48" s="26" t="s">
        <v>6</v>
      </c>
      <c r="C48" s="20" t="s">
        <v>39</v>
      </c>
      <c r="D48" s="47">
        <v>192</v>
      </c>
      <c r="E48" s="48">
        <v>0.2</v>
      </c>
      <c r="F48" s="47">
        <v>0.2</v>
      </c>
      <c r="G48" s="6">
        <f t="shared" si="0"/>
        <v>100</v>
      </c>
    </row>
    <row r="49" spans="1:12" s="3" customFormat="1" x14ac:dyDescent="0.25">
      <c r="A49" s="29">
        <v>33</v>
      </c>
      <c r="B49" s="26" t="s">
        <v>7</v>
      </c>
      <c r="C49" s="20" t="s">
        <v>40</v>
      </c>
      <c r="D49" s="49">
        <v>3600</v>
      </c>
      <c r="E49" s="50">
        <v>3600</v>
      </c>
      <c r="F49" s="49">
        <v>3600</v>
      </c>
      <c r="G49" s="6">
        <f t="shared" si="0"/>
        <v>100</v>
      </c>
    </row>
    <row r="50" spans="1:12" s="3" customFormat="1" x14ac:dyDescent="0.25">
      <c r="A50" s="29">
        <v>34</v>
      </c>
      <c r="B50" s="26" t="s">
        <v>11</v>
      </c>
      <c r="C50" s="20" t="s">
        <v>37</v>
      </c>
      <c r="D50" s="22">
        <v>19200</v>
      </c>
      <c r="E50" s="9">
        <v>22920</v>
      </c>
      <c r="F50" s="22">
        <v>22920</v>
      </c>
      <c r="G50" s="6">
        <f t="shared" si="0"/>
        <v>100</v>
      </c>
    </row>
    <row r="51" spans="1:12" s="3" customFormat="1" ht="15.75" x14ac:dyDescent="0.25">
      <c r="A51" s="51"/>
      <c r="B51" s="52" t="s">
        <v>15</v>
      </c>
      <c r="C51" s="37"/>
      <c r="D51" s="22"/>
      <c r="E51" s="2"/>
      <c r="F51" s="22"/>
      <c r="G51" s="6"/>
    </row>
    <row r="52" spans="1:12" s="3" customFormat="1" x14ac:dyDescent="0.25">
      <c r="A52" s="51">
        <f>A50+1</f>
        <v>35</v>
      </c>
      <c r="B52" s="19" t="s">
        <v>16</v>
      </c>
      <c r="C52" s="20" t="s">
        <v>40</v>
      </c>
      <c r="D52" s="22">
        <v>1027</v>
      </c>
      <c r="E52" s="2">
        <v>1100</v>
      </c>
      <c r="F52" s="22">
        <v>1320</v>
      </c>
      <c r="G52" s="6">
        <f t="shared" si="0"/>
        <v>120</v>
      </c>
    </row>
    <row r="53" spans="1:12" s="3" customFormat="1" x14ac:dyDescent="0.25">
      <c r="A53" s="51">
        <f>A52+1</f>
        <v>36</v>
      </c>
      <c r="B53" s="19" t="s">
        <v>17</v>
      </c>
      <c r="C53" s="20" t="s">
        <v>36</v>
      </c>
      <c r="D53" s="1">
        <v>1.8</v>
      </c>
      <c r="E53" s="2">
        <v>1.8</v>
      </c>
      <c r="F53" s="1">
        <v>1.9</v>
      </c>
      <c r="G53" s="6">
        <f t="shared" si="0"/>
        <v>105.55555555555556</v>
      </c>
      <c r="L53" s="5"/>
    </row>
    <row r="54" spans="1:12" s="3" customFormat="1" x14ac:dyDescent="0.25">
      <c r="A54" s="51">
        <v>37</v>
      </c>
      <c r="B54" s="19" t="s">
        <v>7</v>
      </c>
      <c r="C54" s="20" t="s">
        <v>40</v>
      </c>
      <c r="D54" s="1">
        <v>21</v>
      </c>
      <c r="E54" s="2">
        <v>0.2</v>
      </c>
      <c r="F54" s="1">
        <v>1.33</v>
      </c>
      <c r="G54" s="6">
        <f t="shared" si="0"/>
        <v>665</v>
      </c>
      <c r="L54" s="5"/>
    </row>
    <row r="55" spans="1:12" s="3" customFormat="1" x14ac:dyDescent="0.25">
      <c r="A55" s="51">
        <v>38</v>
      </c>
      <c r="B55" s="19" t="s">
        <v>53</v>
      </c>
      <c r="C55" s="20" t="s">
        <v>36</v>
      </c>
      <c r="D55" s="1">
        <v>0.99</v>
      </c>
      <c r="E55" s="6">
        <v>21</v>
      </c>
      <c r="F55" s="1">
        <v>21</v>
      </c>
      <c r="G55" s="6">
        <f t="shared" si="0"/>
        <v>100</v>
      </c>
      <c r="L55" s="5"/>
    </row>
    <row r="56" spans="1:12" s="3" customFormat="1" x14ac:dyDescent="0.25">
      <c r="A56" s="51">
        <v>39</v>
      </c>
      <c r="B56" s="26" t="s">
        <v>66</v>
      </c>
      <c r="C56" s="20" t="s">
        <v>37</v>
      </c>
      <c r="D56" s="2">
        <v>19188</v>
      </c>
      <c r="E56" s="2">
        <v>20835</v>
      </c>
      <c r="F56" s="2">
        <v>22919</v>
      </c>
      <c r="G56" s="6">
        <f t="shared" si="0"/>
        <v>110.00239980801535</v>
      </c>
      <c r="L56" s="5"/>
    </row>
    <row r="57" spans="1:12" s="3" customFormat="1" ht="15.75" x14ac:dyDescent="0.25">
      <c r="A57" s="16"/>
      <c r="B57" s="46" t="s">
        <v>18</v>
      </c>
      <c r="C57" s="20"/>
      <c r="D57" s="53"/>
      <c r="E57" s="54"/>
      <c r="F57" s="53"/>
      <c r="G57" s="6"/>
      <c r="L57" s="5"/>
    </row>
    <row r="58" spans="1:12" s="3" customFormat="1" x14ac:dyDescent="0.25">
      <c r="A58" s="16">
        <f>A56+1</f>
        <v>40</v>
      </c>
      <c r="B58" s="19" t="s">
        <v>19</v>
      </c>
      <c r="C58" s="20" t="s">
        <v>38</v>
      </c>
      <c r="D58" s="2">
        <v>1103.4000000000001</v>
      </c>
      <c r="E58" s="6">
        <v>1175.0999999999999</v>
      </c>
      <c r="F58" s="2">
        <v>1331.1</v>
      </c>
      <c r="G58" s="6">
        <f t="shared" si="0"/>
        <v>113.27546591779422</v>
      </c>
      <c r="L58" s="5"/>
    </row>
    <row r="59" spans="1:12" s="3" customFormat="1" x14ac:dyDescent="0.25">
      <c r="A59" s="51">
        <f>A58+1</f>
        <v>41</v>
      </c>
      <c r="B59" s="19" t="s">
        <v>20</v>
      </c>
      <c r="C59" s="20" t="s">
        <v>38</v>
      </c>
      <c r="D59" s="2">
        <v>257.10000000000002</v>
      </c>
      <c r="E59" s="6">
        <v>260</v>
      </c>
      <c r="F59" s="2">
        <v>251</v>
      </c>
      <c r="G59" s="6">
        <f t="shared" si="0"/>
        <v>96.538461538461533</v>
      </c>
      <c r="L59" s="5"/>
    </row>
    <row r="60" spans="1:12" s="3" customFormat="1" x14ac:dyDescent="0.25">
      <c r="A60" s="51">
        <f>A59+1</f>
        <v>42</v>
      </c>
      <c r="B60" s="19" t="s">
        <v>21</v>
      </c>
      <c r="C60" s="20">
        <v>0</v>
      </c>
      <c r="D60" s="2">
        <v>34.799999999999997</v>
      </c>
      <c r="E60" s="6">
        <v>45</v>
      </c>
      <c r="F60" s="2">
        <v>50.4</v>
      </c>
      <c r="G60" s="6">
        <f t="shared" si="0"/>
        <v>111.99999999999999</v>
      </c>
    </row>
    <row r="61" spans="1:12" s="3" customFormat="1" x14ac:dyDescent="0.25">
      <c r="A61" s="51">
        <f>A60+1</f>
        <v>43</v>
      </c>
      <c r="B61" s="19" t="s">
        <v>7</v>
      </c>
      <c r="C61" s="20" t="s">
        <v>40</v>
      </c>
      <c r="D61" s="2">
        <v>1170</v>
      </c>
      <c r="E61" s="7">
        <v>1170</v>
      </c>
      <c r="F61" s="2">
        <v>1170</v>
      </c>
      <c r="G61" s="6">
        <f t="shared" si="0"/>
        <v>100</v>
      </c>
      <c r="L61" s="55"/>
    </row>
    <row r="62" spans="1:12" s="3" customFormat="1" x14ac:dyDescent="0.25">
      <c r="A62" s="51">
        <f>A61+1</f>
        <v>44</v>
      </c>
      <c r="B62" s="19" t="s">
        <v>14</v>
      </c>
      <c r="C62" s="20" t="s">
        <v>37</v>
      </c>
      <c r="D62" s="2">
        <v>19188</v>
      </c>
      <c r="E62" s="8">
        <v>22920</v>
      </c>
      <c r="F62" s="2">
        <v>22920</v>
      </c>
      <c r="G62" s="6">
        <f t="shared" si="0"/>
        <v>100</v>
      </c>
    </row>
    <row r="63" spans="1:12" s="3" customFormat="1" ht="15.75" x14ac:dyDescent="0.25">
      <c r="A63" s="51"/>
      <c r="B63" s="56" t="s">
        <v>22</v>
      </c>
      <c r="C63" s="37"/>
      <c r="D63" s="2"/>
      <c r="E63" s="2"/>
      <c r="F63" s="2"/>
      <c r="G63" s="6"/>
    </row>
    <row r="64" spans="1:12" s="3" customFormat="1" ht="60" x14ac:dyDescent="0.25">
      <c r="A64" s="51">
        <f>A62+1</f>
        <v>45</v>
      </c>
      <c r="B64" s="26" t="s">
        <v>76</v>
      </c>
      <c r="C64" s="20" t="s">
        <v>38</v>
      </c>
      <c r="D64" s="9">
        <v>1532.8</v>
      </c>
      <c r="E64" s="9">
        <v>2250</v>
      </c>
      <c r="F64" s="9">
        <v>2341.1999999999998</v>
      </c>
      <c r="G64" s="57">
        <f t="shared" si="0"/>
        <v>104.05333333333333</v>
      </c>
      <c r="L64" s="58"/>
    </row>
    <row r="65" spans="1:15" s="3" customFormat="1" x14ac:dyDescent="0.25">
      <c r="A65" s="51">
        <f>A64+1</f>
        <v>46</v>
      </c>
      <c r="B65" s="26" t="s">
        <v>23</v>
      </c>
      <c r="C65" s="20" t="s">
        <v>44</v>
      </c>
      <c r="D65" s="8">
        <v>58</v>
      </c>
      <c r="E65" s="8">
        <v>58</v>
      </c>
      <c r="F65" s="8">
        <v>60</v>
      </c>
      <c r="G65" s="6">
        <f t="shared" si="0"/>
        <v>103.44827586206897</v>
      </c>
    </row>
    <row r="66" spans="1:15" s="3" customFormat="1" ht="90" x14ac:dyDescent="0.25">
      <c r="A66" s="51">
        <v>47</v>
      </c>
      <c r="B66" s="26" t="s">
        <v>79</v>
      </c>
      <c r="C66" s="20" t="s">
        <v>35</v>
      </c>
      <c r="D66" s="2">
        <v>15</v>
      </c>
      <c r="E66" s="8">
        <v>15</v>
      </c>
      <c r="F66" s="2">
        <v>15</v>
      </c>
      <c r="G66" s="6">
        <f t="shared" si="0"/>
        <v>100</v>
      </c>
    </row>
    <row r="67" spans="1:15" s="3" customFormat="1" ht="30" x14ac:dyDescent="0.25">
      <c r="A67" s="51">
        <v>48</v>
      </c>
      <c r="B67" s="26" t="s">
        <v>51</v>
      </c>
      <c r="C67" s="20" t="s">
        <v>40</v>
      </c>
      <c r="D67" s="8">
        <v>452</v>
      </c>
      <c r="E67" s="2">
        <v>452</v>
      </c>
      <c r="F67" s="8">
        <v>452</v>
      </c>
      <c r="G67" s="6">
        <f t="shared" si="0"/>
        <v>100</v>
      </c>
    </row>
    <row r="68" spans="1:15" s="3" customFormat="1" x14ac:dyDescent="0.25">
      <c r="A68" s="51">
        <v>49</v>
      </c>
      <c r="B68" s="26" t="s">
        <v>14</v>
      </c>
      <c r="C68" s="20" t="s">
        <v>37</v>
      </c>
      <c r="D68" s="2">
        <v>19188</v>
      </c>
      <c r="E68" s="2">
        <v>22920</v>
      </c>
      <c r="F68" s="2">
        <v>22920</v>
      </c>
      <c r="G68" s="6">
        <f t="shared" si="0"/>
        <v>100</v>
      </c>
    </row>
    <row r="69" spans="1:15" s="3" customFormat="1" ht="31.5" x14ac:dyDescent="0.25">
      <c r="A69" s="51"/>
      <c r="B69" s="56" t="s">
        <v>30</v>
      </c>
      <c r="C69" s="37"/>
      <c r="D69" s="2"/>
      <c r="E69" s="2"/>
      <c r="F69" s="2"/>
      <c r="G69" s="6"/>
    </row>
    <row r="70" spans="1:15" s="3" customFormat="1" ht="45" x14ac:dyDescent="0.25">
      <c r="A70" s="51">
        <f>A68+1</f>
        <v>50</v>
      </c>
      <c r="B70" s="19" t="s">
        <v>70</v>
      </c>
      <c r="C70" s="20" t="s">
        <v>43</v>
      </c>
      <c r="D70" s="2">
        <v>7032.1</v>
      </c>
      <c r="E70" s="2">
        <v>2863.4</v>
      </c>
      <c r="F70" s="2">
        <v>4942.6000000000004</v>
      </c>
      <c r="G70" s="6">
        <f t="shared" si="0"/>
        <v>172.61297757910177</v>
      </c>
      <c r="L70" s="59"/>
      <c r="M70" s="59"/>
      <c r="N70" s="59"/>
      <c r="O70" s="60"/>
    </row>
    <row r="71" spans="1:15" s="3" customFormat="1" x14ac:dyDescent="0.25">
      <c r="A71" s="51" t="s">
        <v>124</v>
      </c>
      <c r="B71" s="19" t="s">
        <v>125</v>
      </c>
      <c r="C71" s="20" t="s">
        <v>43</v>
      </c>
      <c r="D71" s="54">
        <v>3036.8</v>
      </c>
      <c r="E71" s="61">
        <v>1950</v>
      </c>
      <c r="F71" s="54">
        <v>2196.5</v>
      </c>
      <c r="G71" s="6">
        <f t="shared" si="0"/>
        <v>112.64102564102565</v>
      </c>
      <c r="L71" s="59"/>
      <c r="M71" s="59"/>
      <c r="N71" s="59"/>
      <c r="O71" s="60"/>
    </row>
    <row r="72" spans="1:15" s="3" customFormat="1" x14ac:dyDescent="0.25">
      <c r="A72" s="51">
        <v>51</v>
      </c>
      <c r="B72" s="19" t="s">
        <v>80</v>
      </c>
      <c r="C72" s="20" t="s">
        <v>44</v>
      </c>
      <c r="D72" s="54">
        <v>58</v>
      </c>
      <c r="E72" s="2">
        <v>170</v>
      </c>
      <c r="F72" s="54">
        <v>278</v>
      </c>
      <c r="G72" s="6">
        <f t="shared" si="0"/>
        <v>163.52941176470588</v>
      </c>
      <c r="L72" s="59"/>
      <c r="M72" s="59"/>
      <c r="N72" s="59"/>
      <c r="O72" s="60"/>
    </row>
    <row r="73" spans="1:15" s="3" customFormat="1" ht="60" x14ac:dyDescent="0.25">
      <c r="A73" s="51">
        <v>52</v>
      </c>
      <c r="B73" s="19" t="s">
        <v>84</v>
      </c>
      <c r="C73" s="20" t="s">
        <v>35</v>
      </c>
      <c r="D73" s="54">
        <v>0</v>
      </c>
      <c r="E73" s="62">
        <v>50.5</v>
      </c>
      <c r="F73" s="54">
        <v>0</v>
      </c>
      <c r="G73" s="6">
        <f t="shared" si="0"/>
        <v>0</v>
      </c>
      <c r="L73" s="59"/>
      <c r="M73" s="59"/>
      <c r="N73" s="59"/>
      <c r="O73" s="60"/>
    </row>
    <row r="74" spans="1:15" s="3" customFormat="1" ht="60" x14ac:dyDescent="0.25">
      <c r="A74" s="51">
        <v>53</v>
      </c>
      <c r="B74" s="19" t="s">
        <v>83</v>
      </c>
      <c r="C74" s="20" t="s">
        <v>35</v>
      </c>
      <c r="D74" s="54">
        <v>97.4</v>
      </c>
      <c r="E74" s="63">
        <v>97.5</v>
      </c>
      <c r="F74" s="54">
        <v>98.3</v>
      </c>
      <c r="G74" s="6">
        <f t="shared" ref="G74:G137" si="2">F74/E74*100</f>
        <v>100.8205128205128</v>
      </c>
      <c r="L74" s="59"/>
      <c r="M74" s="59"/>
      <c r="N74" s="59"/>
      <c r="O74" s="60"/>
    </row>
    <row r="75" spans="1:15" s="3" customFormat="1" ht="76.5" x14ac:dyDescent="0.25">
      <c r="A75" s="51">
        <v>54</v>
      </c>
      <c r="B75" s="19" t="s">
        <v>81</v>
      </c>
      <c r="C75" s="64" t="s">
        <v>82</v>
      </c>
      <c r="D75" s="2">
        <v>52.3</v>
      </c>
      <c r="E75" s="62">
        <v>74</v>
      </c>
      <c r="F75" s="2">
        <v>111.2</v>
      </c>
      <c r="G75" s="6">
        <f t="shared" si="2"/>
        <v>150.27027027027026</v>
      </c>
      <c r="L75" s="59"/>
      <c r="M75" s="59"/>
      <c r="N75" s="59"/>
      <c r="O75" s="60"/>
    </row>
    <row r="76" spans="1:15" s="3" customFormat="1" ht="15.75" x14ac:dyDescent="0.25">
      <c r="A76" s="16"/>
      <c r="B76" s="17" t="s">
        <v>60</v>
      </c>
      <c r="C76" s="20"/>
      <c r="D76" s="53"/>
      <c r="E76" s="54"/>
      <c r="F76" s="53"/>
      <c r="G76" s="6"/>
    </row>
    <row r="77" spans="1:15" s="3" customFormat="1" ht="47.25" x14ac:dyDescent="0.25">
      <c r="A77" s="16">
        <f>A75+1</f>
        <v>55</v>
      </c>
      <c r="B77" s="65" t="s">
        <v>85</v>
      </c>
      <c r="C77" s="20" t="s">
        <v>40</v>
      </c>
      <c r="D77" s="2">
        <v>2</v>
      </c>
      <c r="E77" s="2">
        <v>1</v>
      </c>
      <c r="F77" s="2">
        <v>1</v>
      </c>
      <c r="G77" s="6">
        <f t="shared" si="2"/>
        <v>100</v>
      </c>
    </row>
    <row r="78" spans="1:15" s="3" customFormat="1" ht="94.5" x14ac:dyDescent="0.25">
      <c r="A78" s="16">
        <v>56</v>
      </c>
      <c r="B78" s="65" t="s">
        <v>87</v>
      </c>
      <c r="C78" s="66" t="s">
        <v>35</v>
      </c>
      <c r="D78" s="2">
        <v>1.5</v>
      </c>
      <c r="E78" s="2">
        <v>1.6</v>
      </c>
      <c r="F78" s="2">
        <v>2.9</v>
      </c>
      <c r="G78" s="6">
        <f t="shared" si="2"/>
        <v>181.24999999999997</v>
      </c>
    </row>
    <row r="79" spans="1:15" s="3" customFormat="1" ht="63" x14ac:dyDescent="0.25">
      <c r="A79" s="16">
        <v>57</v>
      </c>
      <c r="B79" s="65" t="s">
        <v>86</v>
      </c>
      <c r="C79" s="66" t="s">
        <v>35</v>
      </c>
      <c r="D79" s="2">
        <v>17</v>
      </c>
      <c r="E79" s="2">
        <v>19</v>
      </c>
      <c r="F79" s="2">
        <v>25.4</v>
      </c>
      <c r="G79" s="6">
        <f t="shared" si="2"/>
        <v>133.68421052631578</v>
      </c>
    </row>
    <row r="80" spans="1:15" s="3" customFormat="1" ht="94.5" x14ac:dyDescent="0.25">
      <c r="A80" s="16">
        <v>58</v>
      </c>
      <c r="B80" s="65" t="s">
        <v>61</v>
      </c>
      <c r="C80" s="66" t="s">
        <v>88</v>
      </c>
      <c r="D80" s="2">
        <v>163</v>
      </c>
      <c r="E80" s="67">
        <v>172</v>
      </c>
      <c r="F80" s="2">
        <v>166</v>
      </c>
      <c r="G80" s="6">
        <f t="shared" si="2"/>
        <v>96.511627906976756</v>
      </c>
    </row>
    <row r="81" spans="1:12" s="3" customFormat="1" ht="78.75" x14ac:dyDescent="0.25">
      <c r="A81" s="16">
        <v>59</v>
      </c>
      <c r="B81" s="65" t="s">
        <v>89</v>
      </c>
      <c r="C81" s="66" t="s">
        <v>35</v>
      </c>
      <c r="D81" s="2">
        <v>20</v>
      </c>
      <c r="E81" s="2">
        <v>19</v>
      </c>
      <c r="F81" s="2">
        <v>21</v>
      </c>
      <c r="G81" s="6">
        <f t="shared" si="2"/>
        <v>110.5263157894737</v>
      </c>
    </row>
    <row r="82" spans="1:12" s="3" customFormat="1" ht="83.25" customHeight="1" x14ac:dyDescent="0.25">
      <c r="A82" s="16">
        <v>60</v>
      </c>
      <c r="B82" s="65" t="s">
        <v>90</v>
      </c>
      <c r="C82" s="66" t="s">
        <v>35</v>
      </c>
      <c r="D82" s="2">
        <v>0</v>
      </c>
      <c r="E82" s="2">
        <v>34</v>
      </c>
      <c r="F82" s="2">
        <v>34.4</v>
      </c>
      <c r="G82" s="6">
        <f t="shared" si="2"/>
        <v>101.17647058823529</v>
      </c>
    </row>
    <row r="83" spans="1:12" s="3" customFormat="1" ht="65.25" customHeight="1" x14ac:dyDescent="0.25">
      <c r="A83" s="16">
        <v>61</v>
      </c>
      <c r="B83" s="65" t="s">
        <v>91</v>
      </c>
      <c r="C83" s="66" t="s">
        <v>35</v>
      </c>
      <c r="D83" s="2">
        <v>34.229999999999997</v>
      </c>
      <c r="E83" s="2">
        <v>34</v>
      </c>
      <c r="F83" s="2">
        <v>34.1</v>
      </c>
      <c r="G83" s="6">
        <f t="shared" si="2"/>
        <v>100.29411764705883</v>
      </c>
      <c r="L83" s="68"/>
    </row>
    <row r="84" spans="1:12" s="3" customFormat="1" ht="15.75" x14ac:dyDescent="0.25">
      <c r="A84" s="51"/>
      <c r="B84" s="46" t="s">
        <v>50</v>
      </c>
      <c r="C84" s="20"/>
      <c r="D84" s="69"/>
      <c r="E84" s="70"/>
      <c r="F84" s="69"/>
      <c r="G84" s="6" t="s">
        <v>122</v>
      </c>
    </row>
    <row r="85" spans="1:12" s="3" customFormat="1" x14ac:dyDescent="0.25">
      <c r="A85" s="51">
        <v>62</v>
      </c>
      <c r="B85" s="19" t="s">
        <v>20</v>
      </c>
      <c r="C85" s="20" t="s">
        <v>39</v>
      </c>
      <c r="D85" s="22">
        <v>917.4</v>
      </c>
      <c r="E85" s="2">
        <v>850</v>
      </c>
      <c r="F85" s="22">
        <v>761.7</v>
      </c>
      <c r="G85" s="6">
        <f t="shared" si="2"/>
        <v>89.611764705882351</v>
      </c>
    </row>
    <row r="86" spans="1:12" s="3" customFormat="1" ht="15.75" x14ac:dyDescent="0.25">
      <c r="A86" s="51">
        <f>A85+1</f>
        <v>63</v>
      </c>
      <c r="B86" s="19" t="s">
        <v>7</v>
      </c>
      <c r="C86" s="20" t="s">
        <v>40</v>
      </c>
      <c r="D86" s="2">
        <v>195</v>
      </c>
      <c r="E86" s="67">
        <v>219</v>
      </c>
      <c r="F86" s="2">
        <v>219</v>
      </c>
      <c r="G86" s="6">
        <f t="shared" si="2"/>
        <v>100</v>
      </c>
    </row>
    <row r="87" spans="1:12" s="3" customFormat="1" ht="15.75" x14ac:dyDescent="0.25">
      <c r="A87" s="51">
        <f>A86+1</f>
        <v>64</v>
      </c>
      <c r="B87" s="19" t="s">
        <v>14</v>
      </c>
      <c r="C87" s="20" t="s">
        <v>37</v>
      </c>
      <c r="D87" s="2">
        <v>27397</v>
      </c>
      <c r="E87" s="67">
        <v>27180.5</v>
      </c>
      <c r="F87" s="2">
        <v>27180.5</v>
      </c>
      <c r="G87" s="6">
        <f t="shared" si="2"/>
        <v>100</v>
      </c>
      <c r="H87" s="71">
        <v>11585</v>
      </c>
      <c r="L87" s="5"/>
    </row>
    <row r="88" spans="1:12" s="3" customFormat="1" ht="30" x14ac:dyDescent="0.25">
      <c r="A88" s="51">
        <v>65</v>
      </c>
      <c r="B88" s="72" t="s">
        <v>114</v>
      </c>
      <c r="C88" s="109" t="s">
        <v>116</v>
      </c>
      <c r="D88" s="2">
        <v>94.5</v>
      </c>
      <c r="E88" s="67">
        <v>81</v>
      </c>
      <c r="F88" s="2">
        <v>81</v>
      </c>
      <c r="G88" s="6">
        <f t="shared" si="2"/>
        <v>100</v>
      </c>
      <c r="H88" s="73"/>
      <c r="L88" s="5"/>
    </row>
    <row r="89" spans="1:12" s="3" customFormat="1" ht="15.75" x14ac:dyDescent="0.25">
      <c r="A89" s="51">
        <v>66</v>
      </c>
      <c r="B89" s="72" t="s">
        <v>115</v>
      </c>
      <c r="C89" s="110"/>
      <c r="D89" s="2">
        <v>100</v>
      </c>
      <c r="E89" s="67">
        <v>100</v>
      </c>
      <c r="F89" s="2">
        <v>100</v>
      </c>
      <c r="G89" s="6">
        <f t="shared" si="2"/>
        <v>100</v>
      </c>
      <c r="H89" s="73"/>
      <c r="L89" s="5"/>
    </row>
    <row r="90" spans="1:12" s="3" customFormat="1" ht="75" x14ac:dyDescent="0.25">
      <c r="A90" s="51">
        <v>67</v>
      </c>
      <c r="B90" s="74" t="s">
        <v>72</v>
      </c>
      <c r="C90" s="37" t="s">
        <v>35</v>
      </c>
      <c r="D90" s="22">
        <v>146.6</v>
      </c>
      <c r="E90" s="2">
        <v>96</v>
      </c>
      <c r="F90" s="22">
        <v>73</v>
      </c>
      <c r="G90" s="6">
        <f t="shared" si="2"/>
        <v>76.041666666666657</v>
      </c>
    </row>
    <row r="91" spans="1:12" s="3" customFormat="1" ht="15.75" x14ac:dyDescent="0.25">
      <c r="A91" s="51"/>
      <c r="B91" s="56" t="s">
        <v>49</v>
      </c>
      <c r="C91" s="37"/>
      <c r="D91" s="22"/>
      <c r="E91" s="67"/>
      <c r="F91" s="22"/>
      <c r="G91" s="6"/>
    </row>
    <row r="92" spans="1:12" s="3" customFormat="1" ht="45" x14ac:dyDescent="0.25">
      <c r="A92" s="51">
        <f>A90+1</f>
        <v>68</v>
      </c>
      <c r="B92" s="26" t="s">
        <v>92</v>
      </c>
      <c r="C92" s="75" t="s">
        <v>35</v>
      </c>
      <c r="D92" s="8">
        <v>71.400000000000006</v>
      </c>
      <c r="E92" s="8">
        <v>73.7</v>
      </c>
      <c r="F92" s="8">
        <v>73.7</v>
      </c>
      <c r="G92" s="6">
        <f t="shared" si="2"/>
        <v>100</v>
      </c>
    </row>
    <row r="93" spans="1:12" s="3" customFormat="1" ht="52.5" customHeight="1" x14ac:dyDescent="0.25">
      <c r="A93" s="51">
        <f>A92+1</f>
        <v>69</v>
      </c>
      <c r="B93" s="65" t="s">
        <v>127</v>
      </c>
      <c r="C93" s="66" t="s">
        <v>35</v>
      </c>
      <c r="D93" s="8">
        <v>78.8</v>
      </c>
      <c r="E93" s="8">
        <v>75.7</v>
      </c>
      <c r="F93" s="8">
        <v>81</v>
      </c>
      <c r="G93" s="6">
        <f t="shared" si="2"/>
        <v>107.001321003963</v>
      </c>
    </row>
    <row r="94" spans="1:12" s="3" customFormat="1" ht="60" x14ac:dyDescent="0.25">
      <c r="A94" s="51">
        <f>A93+1</f>
        <v>70</v>
      </c>
      <c r="B94" s="26" t="s">
        <v>62</v>
      </c>
      <c r="C94" s="75" t="s">
        <v>35</v>
      </c>
      <c r="D94" s="2">
        <v>91.8</v>
      </c>
      <c r="E94" s="2">
        <v>94</v>
      </c>
      <c r="F94" s="2">
        <v>97.6</v>
      </c>
      <c r="G94" s="6">
        <f t="shared" si="2"/>
        <v>103.82978723404254</v>
      </c>
    </row>
    <row r="95" spans="1:12" s="3" customFormat="1" ht="45" x14ac:dyDescent="0.25">
      <c r="A95" s="51">
        <v>71</v>
      </c>
      <c r="B95" s="19" t="s">
        <v>71</v>
      </c>
      <c r="C95" s="20" t="s">
        <v>37</v>
      </c>
      <c r="D95" s="2">
        <v>37888</v>
      </c>
      <c r="E95" s="2">
        <v>38000</v>
      </c>
      <c r="F95" s="2">
        <v>39071</v>
      </c>
      <c r="G95" s="6">
        <f t="shared" si="2"/>
        <v>102.81842105263156</v>
      </c>
    </row>
    <row r="96" spans="1:12" s="3" customFormat="1" ht="15.75" x14ac:dyDescent="0.25">
      <c r="A96" s="51"/>
      <c r="B96" s="46" t="s">
        <v>26</v>
      </c>
      <c r="C96" s="20"/>
      <c r="D96" s="22"/>
      <c r="E96" s="2"/>
      <c r="F96" s="22"/>
      <c r="G96" s="6"/>
    </row>
    <row r="97" spans="1:12" s="3" customFormat="1" ht="30" x14ac:dyDescent="0.25">
      <c r="A97" s="51">
        <f>A95+1</f>
        <v>72</v>
      </c>
      <c r="B97" s="19" t="s">
        <v>48</v>
      </c>
      <c r="C97" s="103" t="s">
        <v>40</v>
      </c>
      <c r="D97" s="22">
        <v>22</v>
      </c>
      <c r="E97" s="2">
        <v>5.0999999999999996</v>
      </c>
      <c r="F97" s="22">
        <v>0</v>
      </c>
      <c r="G97" s="6">
        <v>122</v>
      </c>
    </row>
    <row r="98" spans="1:12" s="3" customFormat="1" ht="30" x14ac:dyDescent="0.25">
      <c r="A98" s="51">
        <f>A97+1</f>
        <v>73</v>
      </c>
      <c r="B98" s="19" t="s">
        <v>27</v>
      </c>
      <c r="C98" s="104"/>
      <c r="D98" s="22">
        <v>0</v>
      </c>
      <c r="E98" s="2">
        <v>0</v>
      </c>
      <c r="F98" s="22">
        <v>0</v>
      </c>
      <c r="G98" s="6">
        <v>0</v>
      </c>
    </row>
    <row r="99" spans="1:12" s="3" customFormat="1" ht="45.75" customHeight="1" thickBot="1" x14ac:dyDescent="0.3">
      <c r="A99" s="51">
        <v>74</v>
      </c>
      <c r="B99" s="65" t="s">
        <v>93</v>
      </c>
      <c r="C99" s="105"/>
      <c r="D99" s="22">
        <v>208.4</v>
      </c>
      <c r="E99" s="2">
        <v>195</v>
      </c>
      <c r="F99" s="22">
        <v>285.10000000000002</v>
      </c>
      <c r="G99" s="6">
        <f t="shared" si="2"/>
        <v>146.2051282051282</v>
      </c>
    </row>
    <row r="100" spans="1:12" s="3" customFormat="1" ht="51" customHeight="1" x14ac:dyDescent="0.25">
      <c r="A100" s="51">
        <v>75</v>
      </c>
      <c r="B100" s="65" t="s">
        <v>117</v>
      </c>
      <c r="C100" s="76"/>
      <c r="D100" s="71">
        <v>68.900000000000006</v>
      </c>
      <c r="E100" s="8">
        <v>68</v>
      </c>
      <c r="F100" s="71">
        <v>68.099999999999994</v>
      </c>
      <c r="G100" s="6">
        <f t="shared" si="2"/>
        <v>100.14705882352941</v>
      </c>
    </row>
    <row r="101" spans="1:12" s="3" customFormat="1" x14ac:dyDescent="0.25">
      <c r="A101" s="51">
        <v>76</v>
      </c>
      <c r="B101" s="26" t="s">
        <v>66</v>
      </c>
      <c r="C101" s="20" t="s">
        <v>37</v>
      </c>
      <c r="D101" s="8">
        <v>37241.300000000003</v>
      </c>
      <c r="E101" s="8">
        <v>36860</v>
      </c>
      <c r="F101" s="8">
        <v>39282.5</v>
      </c>
      <c r="G101" s="6">
        <f t="shared" si="2"/>
        <v>106.5721649484536</v>
      </c>
      <c r="H101" s="22">
        <v>24680</v>
      </c>
    </row>
    <row r="102" spans="1:12" s="3" customFormat="1" ht="15.75" x14ac:dyDescent="0.25">
      <c r="A102" s="51"/>
      <c r="B102" s="46" t="s">
        <v>28</v>
      </c>
      <c r="C102" s="37"/>
      <c r="D102" s="22"/>
      <c r="E102" s="2"/>
      <c r="F102" s="22"/>
      <c r="G102" s="6"/>
    </row>
    <row r="103" spans="1:12" s="3" customFormat="1" ht="45" x14ac:dyDescent="0.25">
      <c r="A103" s="51">
        <f>A101+1</f>
        <v>77</v>
      </c>
      <c r="B103" s="77" t="s">
        <v>67</v>
      </c>
      <c r="C103" s="20" t="s">
        <v>35</v>
      </c>
      <c r="D103" s="78">
        <v>44.9</v>
      </c>
      <c r="E103" s="78">
        <v>49.5</v>
      </c>
      <c r="F103" s="78">
        <v>49.9</v>
      </c>
      <c r="G103" s="6">
        <f t="shared" si="2"/>
        <v>100.80808080808082</v>
      </c>
      <c r="L103" s="79"/>
    </row>
    <row r="104" spans="1:12" s="3" customFormat="1" ht="75" x14ac:dyDescent="0.25">
      <c r="A104" s="51">
        <v>78</v>
      </c>
      <c r="B104" s="77" t="s">
        <v>118</v>
      </c>
      <c r="C104" s="20" t="s">
        <v>35</v>
      </c>
      <c r="D104" s="78">
        <v>79.5</v>
      </c>
      <c r="E104" s="78">
        <v>74.8</v>
      </c>
      <c r="F104" s="78">
        <v>75.599999999999994</v>
      </c>
      <c r="G104" s="6">
        <f t="shared" si="2"/>
        <v>101.06951871657755</v>
      </c>
      <c r="L104" s="79"/>
    </row>
    <row r="105" spans="1:12" s="3" customFormat="1" ht="15.75" x14ac:dyDescent="0.25">
      <c r="A105" s="51" t="s">
        <v>128</v>
      </c>
      <c r="B105" s="77" t="s">
        <v>119</v>
      </c>
      <c r="C105" s="20" t="s">
        <v>35</v>
      </c>
      <c r="D105" s="78">
        <v>65</v>
      </c>
      <c r="E105" s="9">
        <v>81</v>
      </c>
      <c r="F105" s="78">
        <v>81</v>
      </c>
      <c r="G105" s="6">
        <f t="shared" si="2"/>
        <v>100</v>
      </c>
      <c r="L105" s="79"/>
    </row>
    <row r="106" spans="1:12" s="3" customFormat="1" ht="15.75" x14ac:dyDescent="0.25">
      <c r="A106" s="51">
        <v>79</v>
      </c>
      <c r="B106" s="77" t="s">
        <v>120</v>
      </c>
      <c r="C106" s="20" t="s">
        <v>42</v>
      </c>
      <c r="D106" s="78">
        <v>53.3</v>
      </c>
      <c r="E106" s="2">
        <v>54</v>
      </c>
      <c r="F106" s="78">
        <v>123.3</v>
      </c>
      <c r="G106" s="6">
        <f t="shared" si="2"/>
        <v>228.33333333333331</v>
      </c>
      <c r="L106" s="79"/>
    </row>
    <row r="107" spans="1:12" s="3" customFormat="1" ht="30" x14ac:dyDescent="0.25">
      <c r="A107" s="51">
        <v>80</v>
      </c>
      <c r="B107" s="77" t="s">
        <v>121</v>
      </c>
      <c r="C107" s="20" t="s">
        <v>42</v>
      </c>
      <c r="D107" s="78">
        <v>0</v>
      </c>
      <c r="E107" s="2">
        <v>0</v>
      </c>
      <c r="F107" s="78">
        <v>0</v>
      </c>
      <c r="G107" s="6">
        <v>0</v>
      </c>
      <c r="L107" s="79"/>
    </row>
    <row r="108" spans="1:12" s="3" customFormat="1" ht="15.75" x14ac:dyDescent="0.25">
      <c r="A108" s="51">
        <f>A107+1</f>
        <v>81</v>
      </c>
      <c r="B108" s="19" t="s">
        <v>20</v>
      </c>
      <c r="C108" s="20" t="s">
        <v>39</v>
      </c>
      <c r="D108" s="78">
        <v>0</v>
      </c>
      <c r="E108" s="78">
        <v>0</v>
      </c>
      <c r="F108" s="78">
        <v>0</v>
      </c>
      <c r="G108" s="6">
        <v>0</v>
      </c>
      <c r="L108" s="79"/>
    </row>
    <row r="109" spans="1:12" s="3" customFormat="1" ht="15.75" x14ac:dyDescent="0.25">
      <c r="A109" s="51">
        <v>80</v>
      </c>
      <c r="B109" s="19" t="s">
        <v>7</v>
      </c>
      <c r="C109" s="20" t="s">
        <v>40</v>
      </c>
      <c r="D109" s="78">
        <v>68</v>
      </c>
      <c r="E109" s="9">
        <v>77</v>
      </c>
      <c r="F109" s="78">
        <v>77</v>
      </c>
      <c r="G109" s="6">
        <f t="shared" si="2"/>
        <v>100</v>
      </c>
      <c r="L109" s="79"/>
    </row>
    <row r="110" spans="1:12" s="3" customFormat="1" x14ac:dyDescent="0.25">
      <c r="A110" s="51">
        <v>81</v>
      </c>
      <c r="B110" s="72" t="s">
        <v>14</v>
      </c>
      <c r="C110" s="37" t="s">
        <v>37</v>
      </c>
      <c r="D110" s="2">
        <v>19188</v>
      </c>
      <c r="E110" s="2">
        <v>27005</v>
      </c>
      <c r="F110" s="2">
        <v>27005</v>
      </c>
      <c r="G110" s="6">
        <f t="shared" si="2"/>
        <v>100</v>
      </c>
    </row>
    <row r="111" spans="1:12" s="3" customFormat="1" ht="15.75" x14ac:dyDescent="0.25">
      <c r="A111" s="51"/>
      <c r="B111" s="46" t="s">
        <v>24</v>
      </c>
      <c r="C111" s="20"/>
      <c r="D111" s="22"/>
      <c r="E111" s="70"/>
      <c r="F111" s="22"/>
      <c r="G111" s="6"/>
    </row>
    <row r="112" spans="1:12" s="3" customFormat="1" ht="60.75" customHeight="1" x14ac:dyDescent="0.25">
      <c r="A112" s="51">
        <v>82</v>
      </c>
      <c r="B112" s="66" t="s">
        <v>78</v>
      </c>
      <c r="C112" s="20"/>
      <c r="D112" s="80">
        <v>4.8</v>
      </c>
      <c r="E112" s="9">
        <v>4.3</v>
      </c>
      <c r="F112" s="80">
        <v>3.3</v>
      </c>
      <c r="G112" s="57">
        <f t="shared" si="2"/>
        <v>76.744186046511629</v>
      </c>
      <c r="H112" s="80">
        <v>4.8</v>
      </c>
      <c r="I112" s="80">
        <v>4.8</v>
      </c>
      <c r="J112" s="80">
        <v>4.8</v>
      </c>
      <c r="K112" s="81">
        <v>4.8</v>
      </c>
      <c r="L112" s="79"/>
    </row>
    <row r="113" spans="1:12" s="3" customFormat="1" ht="15.75" x14ac:dyDescent="0.25">
      <c r="A113" s="51">
        <v>83</v>
      </c>
      <c r="B113" s="82" t="s">
        <v>20</v>
      </c>
      <c r="C113" s="20" t="s">
        <v>38</v>
      </c>
      <c r="D113" s="9">
        <v>3.1</v>
      </c>
      <c r="E113" s="83">
        <v>3.3</v>
      </c>
      <c r="F113" s="9">
        <v>5.2</v>
      </c>
      <c r="G113" s="57">
        <f t="shared" si="2"/>
        <v>157.57575757575759</v>
      </c>
      <c r="L113" s="79"/>
    </row>
    <row r="114" spans="1:12" s="3" customFormat="1" ht="75" x14ac:dyDescent="0.25">
      <c r="A114" s="51">
        <v>84</v>
      </c>
      <c r="B114" s="82" t="s">
        <v>107</v>
      </c>
      <c r="C114" s="20" t="s">
        <v>35</v>
      </c>
      <c r="D114" s="2">
        <v>0.4</v>
      </c>
      <c r="E114" s="2">
        <v>0.4</v>
      </c>
      <c r="F114" s="2">
        <v>0.6</v>
      </c>
      <c r="G114" s="6">
        <f t="shared" si="2"/>
        <v>149.99999999999997</v>
      </c>
      <c r="L114" s="79"/>
    </row>
    <row r="115" spans="1:12" s="3" customFormat="1" ht="15.75" x14ac:dyDescent="0.25">
      <c r="A115" s="51">
        <v>85</v>
      </c>
      <c r="B115" s="82" t="s">
        <v>7</v>
      </c>
      <c r="C115" s="20" t="s">
        <v>40</v>
      </c>
      <c r="D115" s="9">
        <v>97</v>
      </c>
      <c r="E115" s="2">
        <v>136</v>
      </c>
      <c r="F115" s="9">
        <v>136</v>
      </c>
      <c r="G115" s="57">
        <f t="shared" si="2"/>
        <v>100</v>
      </c>
      <c r="L115" s="79"/>
    </row>
    <row r="116" spans="1:12" s="3" customFormat="1" ht="15.75" x14ac:dyDescent="0.25">
      <c r="A116" s="51">
        <v>86</v>
      </c>
      <c r="B116" s="82" t="s">
        <v>14</v>
      </c>
      <c r="C116" s="20" t="s">
        <v>37</v>
      </c>
      <c r="D116" s="9">
        <v>26703</v>
      </c>
      <c r="E116" s="2">
        <v>27100</v>
      </c>
      <c r="F116" s="9">
        <v>27419</v>
      </c>
      <c r="G116" s="6">
        <f t="shared" si="2"/>
        <v>101.17712177121771</v>
      </c>
      <c r="L116" s="79"/>
    </row>
    <row r="117" spans="1:12" s="3" customFormat="1" ht="15.75" x14ac:dyDescent="0.25">
      <c r="A117" s="51"/>
      <c r="B117" s="52" t="s">
        <v>25</v>
      </c>
      <c r="C117" s="37"/>
      <c r="D117" s="22"/>
      <c r="E117" s="2"/>
      <c r="F117" s="22"/>
      <c r="G117" s="6"/>
      <c r="L117" s="79"/>
    </row>
    <row r="118" spans="1:12" s="3" customFormat="1" ht="31.5" x14ac:dyDescent="0.25">
      <c r="A118" s="51">
        <v>87</v>
      </c>
      <c r="B118" s="65" t="s">
        <v>94</v>
      </c>
      <c r="C118" s="66"/>
      <c r="D118" s="22"/>
      <c r="E118" s="8"/>
      <c r="F118" s="22"/>
      <c r="G118" s="6"/>
    </row>
    <row r="119" spans="1:12" s="3" customFormat="1" ht="24" customHeight="1" x14ac:dyDescent="0.25">
      <c r="A119" s="51"/>
      <c r="B119" s="65" t="s">
        <v>95</v>
      </c>
      <c r="C119" s="106" t="s">
        <v>96</v>
      </c>
      <c r="D119" s="8">
        <v>1.4</v>
      </c>
      <c r="E119" s="8">
        <v>1.5</v>
      </c>
      <c r="F119" s="8">
        <v>2.5</v>
      </c>
      <c r="G119" s="6">
        <f t="shared" si="2"/>
        <v>166.66666666666669</v>
      </c>
      <c r="L119" s="79"/>
    </row>
    <row r="120" spans="1:12" s="3" customFormat="1" ht="31.5" x14ac:dyDescent="0.25">
      <c r="A120" s="51"/>
      <c r="B120" s="65" t="s">
        <v>97</v>
      </c>
      <c r="C120" s="107"/>
      <c r="D120" s="8">
        <v>0</v>
      </c>
      <c r="E120" s="8">
        <v>0</v>
      </c>
      <c r="F120" s="8">
        <v>0</v>
      </c>
      <c r="G120" s="6">
        <v>0</v>
      </c>
      <c r="L120" s="79"/>
    </row>
    <row r="121" spans="1:12" s="3" customFormat="1" ht="15.75" x14ac:dyDescent="0.25">
      <c r="A121" s="51"/>
      <c r="B121" s="65" t="s">
        <v>98</v>
      </c>
      <c r="C121" s="107"/>
      <c r="D121" s="84">
        <v>4.3</v>
      </c>
      <c r="E121" s="8">
        <v>1</v>
      </c>
      <c r="F121" s="84">
        <v>0</v>
      </c>
      <c r="G121" s="6">
        <f t="shared" si="2"/>
        <v>0</v>
      </c>
      <c r="L121" s="79"/>
    </row>
    <row r="122" spans="1:12" s="3" customFormat="1" ht="31.5" x14ac:dyDescent="0.25">
      <c r="A122" s="51"/>
      <c r="B122" s="65" t="s">
        <v>99</v>
      </c>
      <c r="C122" s="108"/>
      <c r="D122" s="8">
        <v>7</v>
      </c>
      <c r="E122" s="8">
        <v>2.5</v>
      </c>
      <c r="F122" s="8">
        <v>0.5</v>
      </c>
      <c r="G122" s="6">
        <f t="shared" si="2"/>
        <v>20</v>
      </c>
      <c r="L122" s="79"/>
    </row>
    <row r="123" spans="1:12" s="3" customFormat="1" ht="141.75" x14ac:dyDescent="0.25">
      <c r="A123" s="51">
        <f>A118+1</f>
        <v>88</v>
      </c>
      <c r="B123" s="65" t="s">
        <v>100</v>
      </c>
      <c r="C123" s="66" t="s">
        <v>35</v>
      </c>
      <c r="D123" s="84">
        <v>0</v>
      </c>
      <c r="E123" s="84">
        <v>0</v>
      </c>
      <c r="F123" s="84">
        <v>0</v>
      </c>
      <c r="G123" s="57">
        <v>0</v>
      </c>
      <c r="L123" s="79"/>
    </row>
    <row r="124" spans="1:12" s="3" customFormat="1" ht="15.75" x14ac:dyDescent="0.25">
      <c r="A124" s="51">
        <v>89</v>
      </c>
      <c r="B124" s="85" t="s">
        <v>7</v>
      </c>
      <c r="C124" s="66" t="s">
        <v>40</v>
      </c>
      <c r="D124" s="84">
        <v>3</v>
      </c>
      <c r="E124" s="84">
        <v>2</v>
      </c>
      <c r="F124" s="84">
        <v>2</v>
      </c>
      <c r="G124" s="6">
        <f t="shared" si="2"/>
        <v>100</v>
      </c>
      <c r="L124" s="79"/>
    </row>
    <row r="125" spans="1:12" s="3" customFormat="1" ht="15.75" x14ac:dyDescent="0.25">
      <c r="A125" s="51">
        <v>90</v>
      </c>
      <c r="B125" s="85" t="s">
        <v>14</v>
      </c>
      <c r="C125" s="66" t="s">
        <v>101</v>
      </c>
      <c r="D125" s="84">
        <v>32921</v>
      </c>
      <c r="E125" s="2">
        <v>35051</v>
      </c>
      <c r="F125" s="84">
        <v>41209</v>
      </c>
      <c r="G125" s="6">
        <f t="shared" si="2"/>
        <v>117.56868562951128</v>
      </c>
      <c r="L125" s="79"/>
    </row>
    <row r="126" spans="1:12" s="3" customFormat="1" ht="15.75" x14ac:dyDescent="0.25">
      <c r="A126" s="51"/>
      <c r="B126" s="56" t="s">
        <v>12</v>
      </c>
      <c r="C126" s="37"/>
      <c r="D126" s="22"/>
      <c r="E126" s="2"/>
      <c r="F126" s="22"/>
      <c r="G126" s="6"/>
    </row>
    <row r="127" spans="1:12" s="3" customFormat="1" x14ac:dyDescent="0.25">
      <c r="A127" s="51">
        <v>91</v>
      </c>
      <c r="B127" s="19" t="s">
        <v>13</v>
      </c>
      <c r="C127" s="20" t="s">
        <v>38</v>
      </c>
      <c r="D127" s="22">
        <v>33.1</v>
      </c>
      <c r="E127" s="2">
        <v>300</v>
      </c>
      <c r="F127" s="22">
        <v>322.39999999999998</v>
      </c>
      <c r="G127" s="6">
        <f t="shared" si="2"/>
        <v>107.46666666666667</v>
      </c>
    </row>
    <row r="128" spans="1:12" s="3" customFormat="1" ht="30" x14ac:dyDescent="0.25">
      <c r="A128" s="51">
        <v>92</v>
      </c>
      <c r="B128" s="26" t="s">
        <v>73</v>
      </c>
      <c r="C128" s="20" t="s">
        <v>41</v>
      </c>
      <c r="D128" s="86">
        <v>24.3</v>
      </c>
      <c r="E128" s="2">
        <v>24.7</v>
      </c>
      <c r="F128" s="86">
        <v>24.8</v>
      </c>
      <c r="G128" s="6">
        <f t="shared" si="2"/>
        <v>100.40485829959516</v>
      </c>
    </row>
    <row r="129" spans="1:18" s="3" customFormat="1" ht="30" x14ac:dyDescent="0.25">
      <c r="A129" s="51"/>
      <c r="B129" s="26" t="s">
        <v>64</v>
      </c>
      <c r="C129" s="20" t="s">
        <v>42</v>
      </c>
      <c r="D129" s="22">
        <v>3.0000000000000001E-3</v>
      </c>
      <c r="E129" s="2">
        <v>0.05</v>
      </c>
      <c r="F129" s="22">
        <v>0.04</v>
      </c>
      <c r="G129" s="6">
        <f t="shared" si="2"/>
        <v>80</v>
      </c>
    </row>
    <row r="130" spans="1:18" s="3" customFormat="1" x14ac:dyDescent="0.25">
      <c r="A130" s="51">
        <v>93</v>
      </c>
      <c r="B130" s="19" t="s">
        <v>63</v>
      </c>
      <c r="C130" s="20" t="s">
        <v>42</v>
      </c>
      <c r="D130" s="22">
        <v>60</v>
      </c>
      <c r="E130" s="2">
        <v>1100</v>
      </c>
      <c r="F130" s="22">
        <v>937</v>
      </c>
      <c r="G130" s="6">
        <f t="shared" si="2"/>
        <v>85.181818181818187</v>
      </c>
    </row>
    <row r="131" spans="1:18" s="3" customFormat="1" ht="15.75" x14ac:dyDescent="0.25">
      <c r="A131" s="51" t="s">
        <v>110</v>
      </c>
      <c r="B131" s="46" t="s">
        <v>29</v>
      </c>
      <c r="C131" s="20"/>
      <c r="D131" s="22"/>
      <c r="E131" s="8"/>
      <c r="F131" s="22"/>
      <c r="G131" s="6"/>
      <c r="L131" s="5"/>
    </row>
    <row r="132" spans="1:18" s="3" customFormat="1" ht="30" x14ac:dyDescent="0.25">
      <c r="A132" s="51">
        <f>A130+1</f>
        <v>94</v>
      </c>
      <c r="B132" s="26" t="s">
        <v>74</v>
      </c>
      <c r="C132" s="20" t="s">
        <v>35</v>
      </c>
      <c r="D132" s="8">
        <v>0.43</v>
      </c>
      <c r="E132" s="8">
        <v>0.43</v>
      </c>
      <c r="F132" s="8">
        <v>0.43</v>
      </c>
      <c r="G132" s="6">
        <f t="shared" si="2"/>
        <v>100</v>
      </c>
      <c r="L132" s="79"/>
    </row>
    <row r="133" spans="1:18" s="3" customFormat="1" ht="54" customHeight="1" x14ac:dyDescent="0.25">
      <c r="A133" s="51">
        <v>95</v>
      </c>
      <c r="B133" s="26" t="s">
        <v>75</v>
      </c>
      <c r="C133" s="20" t="s">
        <v>35</v>
      </c>
      <c r="D133" s="8">
        <v>37.6</v>
      </c>
      <c r="E133" s="8">
        <v>63</v>
      </c>
      <c r="F133" s="8">
        <v>48</v>
      </c>
      <c r="G133" s="6">
        <f t="shared" si="2"/>
        <v>76.19047619047619</v>
      </c>
      <c r="L133" s="79"/>
      <c r="M133" s="87"/>
      <c r="N133" s="87"/>
      <c r="O133" s="87"/>
      <c r="P133" s="87"/>
      <c r="Q133" s="87"/>
      <c r="R133" s="87"/>
    </row>
    <row r="134" spans="1:18" s="3" customFormat="1" ht="30" x14ac:dyDescent="0.25">
      <c r="A134" s="51">
        <v>96</v>
      </c>
      <c r="B134" s="26" t="s">
        <v>123</v>
      </c>
      <c r="C134" s="20" t="s">
        <v>35</v>
      </c>
      <c r="D134" s="8">
        <v>90.2</v>
      </c>
      <c r="E134" s="2">
        <v>88</v>
      </c>
      <c r="F134" s="8">
        <v>87</v>
      </c>
      <c r="G134" s="6">
        <f t="shared" si="2"/>
        <v>98.86363636363636</v>
      </c>
      <c r="L134" s="88"/>
    </row>
    <row r="135" spans="1:18" s="3" customFormat="1" ht="15.75" x14ac:dyDescent="0.25">
      <c r="A135" s="16">
        <v>97</v>
      </c>
      <c r="B135" s="19" t="s">
        <v>52</v>
      </c>
      <c r="C135" s="20" t="s">
        <v>35</v>
      </c>
      <c r="D135" s="22">
        <v>0</v>
      </c>
      <c r="E135" s="8">
        <v>0</v>
      </c>
      <c r="F135" s="22">
        <v>0</v>
      </c>
      <c r="G135" s="6">
        <v>0</v>
      </c>
      <c r="L135" s="79"/>
    </row>
    <row r="136" spans="1:18" s="3" customFormat="1" ht="15.75" x14ac:dyDescent="0.25">
      <c r="A136" s="16">
        <v>98</v>
      </c>
      <c r="B136" s="26" t="s">
        <v>7</v>
      </c>
      <c r="C136" s="20" t="s">
        <v>40</v>
      </c>
      <c r="D136" s="84">
        <v>172</v>
      </c>
      <c r="E136" s="8">
        <v>180</v>
      </c>
      <c r="F136" s="84">
        <v>101</v>
      </c>
      <c r="G136" s="6">
        <f t="shared" si="2"/>
        <v>56.111111111111114</v>
      </c>
      <c r="H136" s="84">
        <v>68</v>
      </c>
      <c r="I136" s="84">
        <v>68</v>
      </c>
      <c r="J136" s="84">
        <v>68</v>
      </c>
      <c r="K136" s="84">
        <v>68</v>
      </c>
      <c r="L136" s="79"/>
    </row>
    <row r="137" spans="1:18" s="3" customFormat="1" ht="15.75" x14ac:dyDescent="0.25">
      <c r="A137" s="16">
        <v>99</v>
      </c>
      <c r="B137" s="26" t="s">
        <v>5</v>
      </c>
      <c r="C137" s="20" t="s">
        <v>37</v>
      </c>
      <c r="D137" s="8">
        <v>22000</v>
      </c>
      <c r="E137" s="2">
        <v>24707</v>
      </c>
      <c r="F137" s="8">
        <v>25142.5</v>
      </c>
      <c r="G137" s="6">
        <f t="shared" si="2"/>
        <v>101.76265835593152</v>
      </c>
      <c r="L137" s="79"/>
    </row>
    <row r="138" spans="1:18" s="3" customFormat="1" ht="31.5" x14ac:dyDescent="0.25">
      <c r="A138" s="16"/>
      <c r="B138" s="46" t="s">
        <v>57</v>
      </c>
      <c r="C138" s="89"/>
      <c r="D138" s="22"/>
      <c r="E138" s="2"/>
      <c r="F138" s="22"/>
      <c r="G138" s="6"/>
      <c r="L138" s="5"/>
    </row>
    <row r="139" spans="1:18" s="3" customFormat="1" x14ac:dyDescent="0.25">
      <c r="A139" s="16">
        <v>94</v>
      </c>
      <c r="B139" s="90" t="s">
        <v>102</v>
      </c>
      <c r="C139" s="91" t="s">
        <v>103</v>
      </c>
      <c r="D139" s="22">
        <v>0</v>
      </c>
      <c r="E139" s="2">
        <v>0</v>
      </c>
      <c r="F139" s="22">
        <v>0</v>
      </c>
      <c r="G139" s="6">
        <v>0</v>
      </c>
      <c r="L139" s="5"/>
    </row>
    <row r="140" spans="1:18" s="3" customFormat="1" x14ac:dyDescent="0.25">
      <c r="A140" s="16">
        <v>95</v>
      </c>
      <c r="B140" s="90" t="s">
        <v>104</v>
      </c>
      <c r="C140" s="91" t="s">
        <v>103</v>
      </c>
      <c r="D140" s="22">
        <v>0</v>
      </c>
      <c r="E140" s="2">
        <v>0</v>
      </c>
      <c r="F140" s="22">
        <v>0</v>
      </c>
      <c r="G140" s="6">
        <v>0</v>
      </c>
      <c r="L140" s="5"/>
    </row>
    <row r="141" spans="1:18" s="3" customFormat="1" x14ac:dyDescent="0.25">
      <c r="A141" s="16">
        <v>96</v>
      </c>
      <c r="B141" s="92" t="s">
        <v>108</v>
      </c>
      <c r="C141" s="91" t="s">
        <v>109</v>
      </c>
      <c r="D141" s="22">
        <v>0</v>
      </c>
      <c r="E141" s="2">
        <v>0</v>
      </c>
      <c r="F141" s="22">
        <v>0</v>
      </c>
      <c r="G141" s="6">
        <v>0</v>
      </c>
    </row>
    <row r="142" spans="1:18" s="3" customFormat="1" x14ac:dyDescent="0.25">
      <c r="A142" s="29">
        <v>97</v>
      </c>
      <c r="B142" s="93" t="s">
        <v>7</v>
      </c>
      <c r="C142" s="94" t="s">
        <v>40</v>
      </c>
      <c r="D142" s="8">
        <v>93</v>
      </c>
      <c r="E142" s="2">
        <v>93</v>
      </c>
      <c r="F142" s="8">
        <v>93</v>
      </c>
      <c r="G142" s="6">
        <f>F142/E142*100</f>
        <v>100</v>
      </c>
    </row>
    <row r="143" spans="1:18" s="3" customFormat="1" x14ac:dyDescent="0.25">
      <c r="A143" s="29">
        <f>A142+1</f>
        <v>98</v>
      </c>
      <c r="B143" s="93" t="s">
        <v>14</v>
      </c>
      <c r="C143" s="94" t="s">
        <v>37</v>
      </c>
      <c r="D143" s="71">
        <v>19188</v>
      </c>
      <c r="E143" s="2">
        <v>22920</v>
      </c>
      <c r="F143" s="71">
        <v>22920</v>
      </c>
      <c r="G143" s="6">
        <f t="shared" ref="G143:G152" si="3">F143/E143*100</f>
        <v>100</v>
      </c>
    </row>
    <row r="144" spans="1:18" s="3" customFormat="1" ht="75.75" customHeight="1" x14ac:dyDescent="0.25">
      <c r="A144" s="29">
        <v>99</v>
      </c>
      <c r="B144" s="93" t="s">
        <v>68</v>
      </c>
      <c r="C144" s="94" t="s">
        <v>35</v>
      </c>
      <c r="D144" s="69">
        <v>43.1</v>
      </c>
      <c r="E144" s="8">
        <v>42.9</v>
      </c>
      <c r="F144" s="69">
        <v>42.9</v>
      </c>
      <c r="G144" s="6">
        <f t="shared" si="3"/>
        <v>100</v>
      </c>
    </row>
    <row r="145" spans="1:14" s="3" customFormat="1" ht="36" customHeight="1" x14ac:dyDescent="0.25">
      <c r="A145" s="29">
        <v>100</v>
      </c>
      <c r="B145" s="95" t="s">
        <v>133</v>
      </c>
      <c r="C145" s="96" t="s">
        <v>134</v>
      </c>
      <c r="D145" s="69">
        <v>69.7</v>
      </c>
      <c r="E145" s="2">
        <v>70</v>
      </c>
      <c r="F145" s="69">
        <v>85.3</v>
      </c>
      <c r="G145" s="6">
        <f>F145/E145*100</f>
        <v>121.85714285714286</v>
      </c>
    </row>
    <row r="146" spans="1:14" s="3" customFormat="1" ht="31.5" x14ac:dyDescent="0.25">
      <c r="A146" s="29"/>
      <c r="B146" s="56" t="s">
        <v>56</v>
      </c>
      <c r="C146" s="37"/>
      <c r="D146" s="22"/>
      <c r="E146" s="2"/>
      <c r="F146" s="22"/>
      <c r="G146" s="6"/>
    </row>
    <row r="147" spans="1:14" s="3" customFormat="1" x14ac:dyDescent="0.25">
      <c r="A147" s="29">
        <f>A144+1</f>
        <v>100</v>
      </c>
      <c r="B147" s="19" t="s">
        <v>55</v>
      </c>
      <c r="C147" s="20" t="s">
        <v>38</v>
      </c>
      <c r="D147" s="22">
        <v>70</v>
      </c>
      <c r="E147" s="2">
        <v>73</v>
      </c>
      <c r="F147" s="22">
        <v>87.5</v>
      </c>
      <c r="G147" s="6">
        <f t="shared" si="3"/>
        <v>119.86301369863013</v>
      </c>
      <c r="N147" s="55"/>
    </row>
    <row r="148" spans="1:14" s="3" customFormat="1" ht="31.5" x14ac:dyDescent="0.25">
      <c r="A148" s="29">
        <v>101</v>
      </c>
      <c r="B148" s="65" t="s">
        <v>105</v>
      </c>
      <c r="C148" s="66" t="s">
        <v>106</v>
      </c>
      <c r="D148" s="78">
        <v>1248</v>
      </c>
      <c r="E148" s="2">
        <v>1151</v>
      </c>
      <c r="F148" s="78">
        <v>1236</v>
      </c>
      <c r="G148" s="6">
        <f t="shared" si="3"/>
        <v>107.38488271068636</v>
      </c>
    </row>
    <row r="149" spans="1:14" s="3" customFormat="1" x14ac:dyDescent="0.25">
      <c r="A149" s="29">
        <v>102</v>
      </c>
      <c r="B149" s="26" t="s">
        <v>7</v>
      </c>
      <c r="C149" s="20" t="s">
        <v>40</v>
      </c>
      <c r="D149" s="45">
        <v>81</v>
      </c>
      <c r="E149" s="9">
        <v>81</v>
      </c>
      <c r="F149" s="45">
        <v>83</v>
      </c>
      <c r="G149" s="6">
        <f t="shared" si="3"/>
        <v>102.46913580246914</v>
      </c>
    </row>
    <row r="150" spans="1:14" s="3" customFormat="1" x14ac:dyDescent="0.25">
      <c r="A150" s="29">
        <v>103</v>
      </c>
      <c r="B150" s="26" t="s">
        <v>14</v>
      </c>
      <c r="C150" s="20" t="s">
        <v>37</v>
      </c>
      <c r="D150" s="45">
        <v>26050</v>
      </c>
      <c r="E150" s="2">
        <v>26250</v>
      </c>
      <c r="F150" s="45">
        <v>26602</v>
      </c>
      <c r="G150" s="6">
        <f t="shared" si="3"/>
        <v>101.34095238095237</v>
      </c>
    </row>
    <row r="151" spans="1:14" s="3" customFormat="1" ht="15.75" x14ac:dyDescent="0.25">
      <c r="A151" s="97"/>
      <c r="B151" s="56" t="s">
        <v>31</v>
      </c>
      <c r="C151" s="37"/>
      <c r="D151" s="22"/>
      <c r="E151" s="2"/>
      <c r="F151" s="22"/>
      <c r="G151" s="6"/>
    </row>
    <row r="152" spans="1:14" s="3" customFormat="1" ht="19.5" customHeight="1" x14ac:dyDescent="0.25">
      <c r="A152" s="29">
        <v>104</v>
      </c>
      <c r="B152" s="19" t="s">
        <v>32</v>
      </c>
      <c r="C152" s="20" t="s">
        <v>44</v>
      </c>
      <c r="D152" s="22">
        <v>808.2</v>
      </c>
      <c r="E152" s="2">
        <v>810</v>
      </c>
      <c r="F152" s="22">
        <v>813</v>
      </c>
      <c r="G152" s="6">
        <f t="shared" si="3"/>
        <v>100.37037037037038</v>
      </c>
      <c r="L152" s="5"/>
    </row>
    <row r="153" spans="1:14" x14ac:dyDescent="0.25">
      <c r="D153" s="59"/>
    </row>
    <row r="154" spans="1:14" x14ac:dyDescent="0.25">
      <c r="D154" s="59"/>
    </row>
  </sheetData>
  <mergeCells count="4">
    <mergeCell ref="A1:G1"/>
    <mergeCell ref="C97:C99"/>
    <mergeCell ref="C119:C122"/>
    <mergeCell ref="C88:C89"/>
  </mergeCells>
  <phoneticPr fontId="17" type="noConversion"/>
  <pageMargins left="0.39370078740157483" right="0.5118110236220472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TugdumovaAD</dc:creator>
  <cp:lastModifiedBy>Надежда Михайловна</cp:lastModifiedBy>
  <cp:lastPrinted>2022-08-03T07:33:33Z</cp:lastPrinted>
  <dcterms:created xsi:type="dcterms:W3CDTF">2009-10-19T02:17:48Z</dcterms:created>
  <dcterms:modified xsi:type="dcterms:W3CDTF">2023-01-12T03:10:07Z</dcterms:modified>
</cp:coreProperties>
</file>