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4950" activeTab="1"/>
  </bookViews>
  <sheets>
    <sheet name="Лист1" sheetId="1" r:id="rId1"/>
    <sheet name="приложение 1" sheetId="2" r:id="rId2"/>
  </sheets>
  <definedNames>
    <definedName name="_xlnm.Print_Titles" localSheetId="1">'приложение 1'!$2:$2</definedName>
    <definedName name="_xlnm.Print_Area" localSheetId="1">'приложение 1'!$A$1:$L$146</definedName>
  </definedNames>
  <calcPr fullCalcOnLoad="1"/>
</workbook>
</file>

<file path=xl/sharedStrings.xml><?xml version="1.0" encoding="utf-8"?>
<sst xmlns="http://schemas.openxmlformats.org/spreadsheetml/2006/main" count="267" uniqueCount="134">
  <si>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</si>
  <si>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</si>
  <si>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</si>
  <si>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</si>
  <si>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</si>
  <si>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</si>
  <si>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</si>
  <si>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</si>
  <si>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</si>
  <si>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</si>
  <si>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</si>
  <si>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</si>
  <si>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</si>
  <si>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</si>
  <si>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</si>
  <si>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</si>
  <si>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</si>
  <si>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</si>
  <si>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</si>
  <si>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</si>
  <si>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</si>
  <si>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</si>
  <si>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</si>
  <si>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</si>
  <si>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</si>
  <si>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</si>
  <si>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</si>
  <si>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</si>
  <si>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</si>
  <si>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</si>
  <si>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</si>
  <si>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</si>
  <si>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</si>
  <si>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</si>
  <si>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</si>
  <si>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</si>
  <si>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</si>
  <si>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</si>
  <si>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</si>
  <si>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</si>
  <si>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</si>
  <si>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</si>
  <si>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</si>
  <si>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</si>
  <si>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</si>
  <si>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</si>
  <si>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</si>
  <si>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</si>
  <si>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</si>
  <si>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</si>
  <si>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</si>
  <si>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</si>
  <si>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</si>
  <si>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</si>
  <si>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</si>
  <si>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</si>
  <si>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</si>
  <si>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</si>
  <si>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</si>
  <si>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</si>
  <si>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</si>
  <si>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</si>
  <si>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</si>
  <si>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</si>
  <si>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</si>
  <si>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 val="single"/>
        <sz val="11"/>
        <rFont val="Times New Roman"/>
        <family val="1"/>
      </rPr>
      <t xml:space="preserve">консолидированного </t>
    </r>
    <r>
      <rPr>
        <sz val="11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</si>
  <si>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</rPr>
      <t>заработная плата</t>
    </r>
  </si>
  <si>
    <t>Удельный вес населения, систематически  занимающегося физической культурой и спортом</t>
  </si>
  <si>
    <t>Производство пищевых продуктов, включая напитки, и табака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</si>
  <si>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</si>
  <si>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</si>
  <si>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</si>
  <si>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</si>
  <si>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</si>
  <si>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</si>
  <si>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</si>
  <si>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</si>
  <si>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</si>
  <si>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</si>
  <si>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</si>
  <si>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</si>
  <si>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</si>
  <si>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</si>
  <si>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</si>
  <si>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</si>
  <si>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</si>
  <si>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</si>
  <si>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</si>
  <si>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</si>
  <si>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</si>
  <si>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</si>
  <si>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</si>
  <si>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</si>
  <si>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</si>
  <si>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</si>
  <si>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</si>
  <si>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</si>
  <si>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</si>
  <si>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</si>
  <si>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</si>
  <si>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</si>
  <si>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</si>
  <si>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</si>
  <si>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Количество Интернет - пользователей на 1 000 чел. 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</si>
  <si>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</si>
  <si>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</si>
  <si>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</si>
  <si>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</si>
  <si>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</si>
  <si>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</si>
  <si>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</si>
  <si>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</si>
  <si>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</si>
  <si>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</si>
  <si>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</si>
  <si>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</si>
  <si>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</si>
  <si>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 xml:space="preserve">Обеспеченность спортивными залами </t>
  </si>
  <si>
    <t>Обеспеченность плоскостными сооружениями</t>
  </si>
  <si>
    <t>Уровень  износакоммунальной инфраструктуры</t>
  </si>
  <si>
    <t>Количество молодых специалистов и молодых скмей, получивших социальную выплату на приобретение жилья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</si>
  <si>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</si>
  <si>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Доходы от использования муниципального имущества (аренда, приватизация республиканской собственности),в т.ч.</t>
  </si>
  <si>
    <t>муниципальный район</t>
  </si>
  <si>
    <t>50.1</t>
  </si>
  <si>
    <t>76.1</t>
  </si>
  <si>
    <t>92.1</t>
  </si>
  <si>
    <t xml:space="preserve"> </t>
  </si>
  <si>
    <t>Количество созданных рабочих мест</t>
  </si>
  <si>
    <t>в 2,1р</t>
  </si>
  <si>
    <t>в 3,1 р</t>
  </si>
  <si>
    <t>факт 9 месяцев  2018г.</t>
  </si>
  <si>
    <t>План 9 месяцев 2019</t>
  </si>
  <si>
    <t>Факт 9 месяцев 2019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</si>
</sst>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/>
    </xf>
    <xf numFmtId="0" fontId="3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center" vertical="top" wrapText="1"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11" xfId="53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176" fontId="4" fillId="33" borderId="13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left" vertical="center" wrapText="1"/>
      <protection/>
    </xf>
    <xf numFmtId="9" fontId="0" fillId="33" borderId="0" xfId="0" applyNumberFormat="1" applyFill="1" applyBorder="1" applyAlignment="1">
      <alignment/>
    </xf>
    <xf numFmtId="176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/>
    </xf>
    <xf numFmtId="0" fontId="12" fillId="33" borderId="10" xfId="53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/>
    </xf>
    <xf numFmtId="178" fontId="4" fillId="33" borderId="10" xfId="62" applyNumberFormat="1" applyFont="1" applyFill="1" applyBorder="1" applyAlignment="1">
      <alignment horizontal="center"/>
    </xf>
    <xf numFmtId="0" fontId="3" fillId="33" borderId="14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top" wrapText="1"/>
      <protection/>
    </xf>
    <xf numFmtId="176" fontId="4" fillId="33" borderId="1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9" fontId="0" fillId="33" borderId="0" xfId="0" applyNumberFormat="1" applyFill="1" applyAlignment="1">
      <alignment/>
    </xf>
    <xf numFmtId="0" fontId="12" fillId="33" borderId="13" xfId="53" applyFont="1" applyFill="1" applyBorder="1" applyAlignment="1">
      <alignment horizontal="center" vertical="top" wrapText="1"/>
      <protection/>
    </xf>
    <xf numFmtId="10" fontId="0" fillId="33" borderId="0" xfId="0" applyNumberFormat="1" applyFill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33" borderId="13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>
      <alignment horizontal="center"/>
    </xf>
    <xf numFmtId="0" fontId="4" fillId="33" borderId="13" xfId="53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vertical="top" wrapText="1"/>
      <protection/>
    </xf>
    <xf numFmtId="0" fontId="16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/>
    </xf>
    <xf numFmtId="176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16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53" applyFont="1" applyFill="1" applyBorder="1" applyAlignment="1">
      <alignment horizontal="left" vertical="top" wrapText="1"/>
      <protection/>
    </xf>
    <xf numFmtId="0" fontId="16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16" fillId="33" borderId="1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6"/>
  <sheetViews>
    <sheetView tabSelected="1" view="pageBreakPreview" zoomScale="75" zoomScaleSheetLayoutView="75" workbookViewId="0" topLeftCell="A1">
      <selection activeCell="L80" sqref="L80"/>
    </sheetView>
  </sheetViews>
  <sheetFormatPr defaultColWidth="9.140625" defaultRowHeight="15"/>
  <cols>
    <col min="1" max="1" width="5.57421875" style="94" customWidth="1"/>
    <col min="2" max="2" width="42.421875" style="18" customWidth="1"/>
    <col min="3" max="3" width="8.57421875" style="95" customWidth="1"/>
    <col min="4" max="4" width="11.7109375" style="94" customWidth="1"/>
    <col min="5" max="5" width="11.57421875" style="96" customWidth="1"/>
    <col min="6" max="6" width="12.00390625" style="96" customWidth="1"/>
    <col min="7" max="7" width="9.421875" style="96" customWidth="1"/>
    <col min="8" max="11" width="9.140625" style="1" hidden="1" customWidth="1"/>
    <col min="12" max="14" width="9.140625" style="1" customWidth="1"/>
    <col min="15" max="15" width="9.8515625" style="1" customWidth="1"/>
    <col min="16" max="16384" width="9.140625" style="1" customWidth="1"/>
  </cols>
  <sheetData>
    <row r="1" spans="1:7" ht="15">
      <c r="A1" s="99" t="s">
        <v>127</v>
      </c>
      <c r="B1" s="100"/>
      <c r="C1" s="100"/>
      <c r="D1" s="100"/>
      <c r="E1" s="100"/>
      <c r="F1" s="100"/>
      <c r="G1" s="100"/>
    </row>
    <row r="2" spans="1:7" s="6" customFormat="1" ht="36">
      <c r="A2" s="2"/>
      <c r="B2" s="3" t="s">
        <v>45</v>
      </c>
      <c r="C2" s="4" t="s">
        <v>33</v>
      </c>
      <c r="D2" s="5" t="s">
        <v>131</v>
      </c>
      <c r="E2" s="5" t="s">
        <v>132</v>
      </c>
      <c r="F2" s="5" t="s">
        <v>133</v>
      </c>
      <c r="G2" s="5" t="s">
        <v>35</v>
      </c>
    </row>
    <row r="3" spans="1:7" s="12" customFormat="1" ht="15.75">
      <c r="A3" s="7"/>
      <c r="B3" s="8" t="s">
        <v>0</v>
      </c>
      <c r="C3" s="9"/>
      <c r="D3" s="10"/>
      <c r="E3" s="11"/>
      <c r="F3" s="11"/>
      <c r="G3" s="11"/>
    </row>
    <row r="4" spans="1:11" s="12" customFormat="1" ht="15">
      <c r="A4" s="7">
        <v>1</v>
      </c>
      <c r="B4" s="13" t="s">
        <v>1</v>
      </c>
      <c r="C4" s="14" t="s">
        <v>34</v>
      </c>
      <c r="D4" s="9">
        <v>22.9</v>
      </c>
      <c r="E4" s="9">
        <v>22.5</v>
      </c>
      <c r="F4" s="9">
        <v>22.5</v>
      </c>
      <c r="G4" s="15">
        <f>F4/E4*100</f>
        <v>100</v>
      </c>
      <c r="H4" s="9">
        <v>23.7</v>
      </c>
      <c r="I4" s="9">
        <v>23.7</v>
      </c>
      <c r="J4" s="9">
        <v>23.7</v>
      </c>
      <c r="K4" s="9">
        <v>23.7</v>
      </c>
    </row>
    <row r="5" spans="1:11" s="12" customFormat="1" ht="15">
      <c r="A5" s="7">
        <f>A4+1</f>
        <v>2</v>
      </c>
      <c r="B5" s="13" t="s">
        <v>2</v>
      </c>
      <c r="C5" s="14" t="s">
        <v>34</v>
      </c>
      <c r="D5" s="16">
        <v>12.2</v>
      </c>
      <c r="E5" s="16">
        <v>11.8</v>
      </c>
      <c r="F5" s="16">
        <v>11.8</v>
      </c>
      <c r="G5" s="15">
        <f>F5/E5*100</f>
        <v>100</v>
      </c>
      <c r="H5" s="16">
        <v>17.57</v>
      </c>
      <c r="I5" s="16">
        <v>17.57</v>
      </c>
      <c r="J5" s="16">
        <v>17.57</v>
      </c>
      <c r="K5" s="16">
        <v>17.57</v>
      </c>
    </row>
    <row r="6" spans="1:7" s="12" customFormat="1" ht="15">
      <c r="A6" s="7">
        <f>A5+1</f>
        <v>3</v>
      </c>
      <c r="B6" s="13" t="s">
        <v>3</v>
      </c>
      <c r="C6" s="14" t="s">
        <v>34</v>
      </c>
      <c r="D6" s="16">
        <v>11.4</v>
      </c>
      <c r="E6" s="16">
        <v>11.4</v>
      </c>
      <c r="F6" s="16">
        <v>11.5</v>
      </c>
      <c r="G6" s="15">
        <f>F6/E6*100</f>
        <v>100.87719298245614</v>
      </c>
    </row>
    <row r="7" spans="1:12" s="12" customFormat="1" ht="15">
      <c r="A7" s="7">
        <f>A6+1</f>
        <v>4</v>
      </c>
      <c r="B7" s="13" t="s">
        <v>128</v>
      </c>
      <c r="C7" s="14" t="s">
        <v>35</v>
      </c>
      <c r="D7" s="16">
        <v>9.2</v>
      </c>
      <c r="E7" s="16">
        <v>55</v>
      </c>
      <c r="F7" s="16">
        <v>103</v>
      </c>
      <c r="G7" s="15">
        <f>F7/E7*100</f>
        <v>187.27272727272728</v>
      </c>
      <c r="L7" s="17"/>
    </row>
    <row r="8" spans="1:12" s="12" customFormat="1" ht="15">
      <c r="A8" s="7">
        <f>A7+1</f>
        <v>5</v>
      </c>
      <c r="B8" s="18" t="s">
        <v>46</v>
      </c>
      <c r="C8" s="14" t="s">
        <v>35</v>
      </c>
      <c r="D8" s="16">
        <v>0.4</v>
      </c>
      <c r="E8" s="16">
        <v>0.8</v>
      </c>
      <c r="F8" s="16">
        <v>0.5</v>
      </c>
      <c r="G8" s="15">
        <f>F8/E8*100</f>
        <v>62.5</v>
      </c>
      <c r="L8" s="17"/>
    </row>
    <row r="9" spans="1:12" s="12" customFormat="1" ht="15.75">
      <c r="A9" s="7"/>
      <c r="B9" s="8" t="s">
        <v>58</v>
      </c>
      <c r="C9" s="14"/>
      <c r="D9" s="19"/>
      <c r="E9" s="16"/>
      <c r="F9" s="19"/>
      <c r="G9" s="15"/>
      <c r="L9" s="17"/>
    </row>
    <row r="10" spans="1:7" s="12" customFormat="1" ht="15">
      <c r="A10" s="7">
        <f>A8+1</f>
        <v>6</v>
      </c>
      <c r="B10" s="13" t="s">
        <v>4</v>
      </c>
      <c r="C10" s="14" t="s">
        <v>36</v>
      </c>
      <c r="D10" s="19">
        <v>187.3</v>
      </c>
      <c r="E10" s="20">
        <v>120</v>
      </c>
      <c r="F10" s="19">
        <v>217.1</v>
      </c>
      <c r="G10" s="15">
        <f>F10/E10*100</f>
        <v>180.91666666666666</v>
      </c>
    </row>
    <row r="11" spans="1:7" s="21" customFormat="1" ht="15">
      <c r="A11" s="7"/>
      <c r="B11" s="13" t="s">
        <v>47</v>
      </c>
      <c r="C11" s="14" t="s">
        <v>36</v>
      </c>
      <c r="D11" s="16">
        <v>148.2</v>
      </c>
      <c r="E11" s="20">
        <v>65</v>
      </c>
      <c r="F11" s="16">
        <v>174.7</v>
      </c>
      <c r="G11" s="15">
        <f>F11/E11*100</f>
        <v>268.7692307692307</v>
      </c>
    </row>
    <row r="12" spans="1:7" s="12" customFormat="1" ht="15">
      <c r="A12" s="7">
        <f>A10+1</f>
        <v>7</v>
      </c>
      <c r="B12" s="22" t="s">
        <v>5</v>
      </c>
      <c r="C12" s="14"/>
      <c r="D12" s="16">
        <v>28635.7</v>
      </c>
      <c r="E12" s="16">
        <v>29000</v>
      </c>
      <c r="F12" s="16">
        <v>31512.8</v>
      </c>
      <c r="G12" s="15">
        <f>F12/E12*100</f>
        <v>108.6648275862069</v>
      </c>
    </row>
    <row r="13" spans="1:7" s="12" customFormat="1" ht="45">
      <c r="A13" s="7">
        <v>8</v>
      </c>
      <c r="B13" s="24" t="s">
        <v>109</v>
      </c>
      <c r="C13" s="14" t="s">
        <v>38</v>
      </c>
      <c r="D13" s="19">
        <v>65.48</v>
      </c>
      <c r="E13" s="16">
        <v>65.48</v>
      </c>
      <c r="F13" s="19">
        <v>88.54</v>
      </c>
      <c r="G13" s="23">
        <f>F13/E13*100</f>
        <v>135.21686010995722</v>
      </c>
    </row>
    <row r="14" spans="1:7" s="12" customFormat="1" ht="45">
      <c r="A14" s="7">
        <v>9</v>
      </c>
      <c r="B14" s="13" t="s">
        <v>65</v>
      </c>
      <c r="C14" s="14" t="s">
        <v>37</v>
      </c>
      <c r="D14" s="19">
        <v>1995.3</v>
      </c>
      <c r="E14" s="16">
        <v>2187.8</v>
      </c>
      <c r="F14" s="19">
        <v>1840.6</v>
      </c>
      <c r="G14" s="23">
        <f>F14/E14*100</f>
        <v>84.13017643294633</v>
      </c>
    </row>
    <row r="15" spans="1:7" s="12" customFormat="1" ht="15">
      <c r="A15" s="7"/>
      <c r="B15" s="25" t="s">
        <v>59</v>
      </c>
      <c r="C15" s="14"/>
      <c r="D15" s="19"/>
      <c r="E15" s="16"/>
      <c r="F15" s="19"/>
      <c r="G15" s="15"/>
    </row>
    <row r="16" spans="1:15" s="12" customFormat="1" ht="15">
      <c r="A16" s="7">
        <f>A14+1</f>
        <v>10</v>
      </c>
      <c r="B16" s="13" t="s">
        <v>9</v>
      </c>
      <c r="C16" s="14" t="s">
        <v>38</v>
      </c>
      <c r="D16" s="16">
        <f aca="true" t="shared" si="0" ref="D16:F17">D21+D26+D31+D36</f>
        <v>4830.1</v>
      </c>
      <c r="E16" s="16">
        <f t="shared" si="0"/>
        <v>5023.4</v>
      </c>
      <c r="F16" s="16">
        <f t="shared" si="0"/>
        <v>5842.599999999999</v>
      </c>
      <c r="G16" s="15">
        <f>F16/E16*100</f>
        <v>116.30768005733168</v>
      </c>
      <c r="L16" s="17"/>
      <c r="N16" s="26"/>
      <c r="O16" s="27"/>
    </row>
    <row r="17" spans="1:14" s="12" customFormat="1" ht="15">
      <c r="A17" s="28">
        <f>A16+1</f>
        <v>11</v>
      </c>
      <c r="B17" s="13" t="s">
        <v>53</v>
      </c>
      <c r="C17" s="14" t="s">
        <v>36</v>
      </c>
      <c r="D17" s="16">
        <f t="shared" si="0"/>
        <v>43.7</v>
      </c>
      <c r="E17" s="16">
        <f t="shared" si="0"/>
        <v>21</v>
      </c>
      <c r="F17" s="16">
        <f>F22+F27+F32+F37</f>
        <v>35.4</v>
      </c>
      <c r="G17" s="15">
        <f>F17/E17*100</f>
        <v>168.57142857142858</v>
      </c>
      <c r="L17" s="17"/>
      <c r="N17" s="26"/>
    </row>
    <row r="18" spans="1:12" s="12" customFormat="1" ht="30">
      <c r="A18" s="28">
        <f>A17+1</f>
        <v>12</v>
      </c>
      <c r="B18" s="13" t="s">
        <v>6</v>
      </c>
      <c r="C18" s="14" t="s">
        <v>39</v>
      </c>
      <c r="D18" s="29">
        <v>3626</v>
      </c>
      <c r="E18" s="16">
        <v>3630</v>
      </c>
      <c r="F18" s="29">
        <v>4434</v>
      </c>
      <c r="G18" s="23">
        <f>F18/E18*100</f>
        <v>122.14876033057851</v>
      </c>
      <c r="L18" s="17"/>
    </row>
    <row r="19" spans="1:7" s="12" customFormat="1" ht="15">
      <c r="A19" s="28">
        <v>13</v>
      </c>
      <c r="B19" s="24" t="s">
        <v>66</v>
      </c>
      <c r="C19" s="14" t="s">
        <v>37</v>
      </c>
      <c r="D19" s="30">
        <v>24000</v>
      </c>
      <c r="E19" s="30">
        <v>25000</v>
      </c>
      <c r="F19" s="30">
        <v>33144</v>
      </c>
      <c r="G19" s="15">
        <f>F19/E19*100</f>
        <v>132.576</v>
      </c>
    </row>
    <row r="20" spans="1:7" s="12" customFormat="1" ht="15">
      <c r="A20" s="28"/>
      <c r="B20" s="31" t="s">
        <v>8</v>
      </c>
      <c r="C20" s="14"/>
      <c r="D20" s="19"/>
      <c r="E20" s="16"/>
      <c r="F20" s="19"/>
      <c r="G20" s="15"/>
    </row>
    <row r="21" spans="1:14" s="12" customFormat="1" ht="15">
      <c r="A21" s="28">
        <f>A19+1</f>
        <v>14</v>
      </c>
      <c r="B21" s="13" t="s">
        <v>9</v>
      </c>
      <c r="C21" s="14" t="s">
        <v>38</v>
      </c>
      <c r="D21" s="19">
        <v>4377</v>
      </c>
      <c r="E21" s="16">
        <v>4320</v>
      </c>
      <c r="F21" s="19">
        <v>5037.4</v>
      </c>
      <c r="G21" s="15">
        <f>F21/E21*100</f>
        <v>116.60648148148147</v>
      </c>
      <c r="L21" s="17"/>
      <c r="N21" s="26"/>
    </row>
    <row r="22" spans="1:12" s="12" customFormat="1" ht="15">
      <c r="A22" s="28">
        <f>A21+1</f>
        <v>15</v>
      </c>
      <c r="B22" s="13" t="s">
        <v>53</v>
      </c>
      <c r="C22" s="14" t="s">
        <v>38</v>
      </c>
      <c r="D22" s="16">
        <v>18.1</v>
      </c>
      <c r="E22" s="16">
        <v>19</v>
      </c>
      <c r="F22" s="16">
        <v>10.8</v>
      </c>
      <c r="G22" s="15">
        <f aca="true" t="shared" si="1" ref="G22:G31">F22/E22*100</f>
        <v>56.84210526315789</v>
      </c>
      <c r="L22" s="17"/>
    </row>
    <row r="23" spans="1:12" s="12" customFormat="1" ht="30">
      <c r="A23" s="28">
        <f>A22+1</f>
        <v>16</v>
      </c>
      <c r="B23" s="13" t="s">
        <v>6</v>
      </c>
      <c r="C23" s="14" t="s">
        <v>39</v>
      </c>
      <c r="D23" s="16">
        <v>13678</v>
      </c>
      <c r="E23" s="16">
        <v>13714</v>
      </c>
      <c r="F23" s="16">
        <v>16516</v>
      </c>
      <c r="G23" s="23">
        <f t="shared" si="1"/>
        <v>120.43167565990957</v>
      </c>
      <c r="H23" s="32"/>
      <c r="L23" s="17"/>
    </row>
    <row r="24" spans="1:12" s="12" customFormat="1" ht="15">
      <c r="A24" s="28">
        <v>17</v>
      </c>
      <c r="B24" s="24" t="s">
        <v>66</v>
      </c>
      <c r="C24" s="14" t="s">
        <v>37</v>
      </c>
      <c r="D24" s="16">
        <v>29035</v>
      </c>
      <c r="E24" s="16">
        <v>30000</v>
      </c>
      <c r="F24" s="16">
        <v>36739</v>
      </c>
      <c r="G24" s="23">
        <f t="shared" si="1"/>
        <v>122.46333333333332</v>
      </c>
      <c r="L24" s="17"/>
    </row>
    <row r="25" spans="1:7" s="12" customFormat="1" ht="15">
      <c r="A25" s="28"/>
      <c r="B25" s="33" t="s">
        <v>75</v>
      </c>
      <c r="C25" s="34"/>
      <c r="D25" s="16"/>
      <c r="E25" s="16"/>
      <c r="F25" s="16"/>
      <c r="G25" s="23"/>
    </row>
    <row r="26" spans="1:7" s="12" customFormat="1" ht="15">
      <c r="A26" s="28">
        <f>A24+1</f>
        <v>18</v>
      </c>
      <c r="B26" s="35" t="s">
        <v>9</v>
      </c>
      <c r="C26" s="14" t="s">
        <v>38</v>
      </c>
      <c r="D26" s="16">
        <v>3.5</v>
      </c>
      <c r="E26" s="16">
        <v>3.4</v>
      </c>
      <c r="F26" s="16">
        <v>2.7</v>
      </c>
      <c r="G26" s="23">
        <f t="shared" si="1"/>
        <v>79.41176470588236</v>
      </c>
    </row>
    <row r="27" spans="1:7" s="12" customFormat="1" ht="15">
      <c r="A27" s="28">
        <f>A26+1</f>
        <v>19</v>
      </c>
      <c r="B27" s="35" t="s">
        <v>53</v>
      </c>
      <c r="C27" s="14" t="s">
        <v>38</v>
      </c>
      <c r="D27" s="16">
        <v>0</v>
      </c>
      <c r="E27" s="9">
        <v>0</v>
      </c>
      <c r="F27" s="16">
        <v>0</v>
      </c>
      <c r="G27" s="23">
        <v>0</v>
      </c>
    </row>
    <row r="28" spans="1:7" s="12" customFormat="1" ht="30">
      <c r="A28" s="28">
        <f>A27+1</f>
        <v>20</v>
      </c>
      <c r="B28" s="35" t="s">
        <v>6</v>
      </c>
      <c r="C28" s="14" t="s">
        <v>39</v>
      </c>
      <c r="D28" s="36">
        <v>269</v>
      </c>
      <c r="E28" s="37">
        <v>262</v>
      </c>
      <c r="F28" s="36">
        <v>225</v>
      </c>
      <c r="G28" s="23">
        <f t="shared" si="1"/>
        <v>85.87786259541986</v>
      </c>
    </row>
    <row r="29" spans="1:7" s="12" customFormat="1" ht="15">
      <c r="A29" s="28">
        <f>A28+1</f>
        <v>21</v>
      </c>
      <c r="B29" s="38" t="s">
        <v>66</v>
      </c>
      <c r="C29" s="14" t="s">
        <v>37</v>
      </c>
      <c r="D29" s="39">
        <v>18419</v>
      </c>
      <c r="E29" s="9">
        <v>19700</v>
      </c>
      <c r="F29" s="39">
        <v>19910</v>
      </c>
      <c r="G29" s="15">
        <f t="shared" si="1"/>
        <v>101.06598984771573</v>
      </c>
    </row>
    <row r="30" spans="1:7" s="12" customFormat="1" ht="30">
      <c r="A30" s="28"/>
      <c r="B30" s="40" t="s">
        <v>54</v>
      </c>
      <c r="C30" s="34"/>
      <c r="D30" s="19"/>
      <c r="E30" s="16"/>
      <c r="F30" s="19"/>
      <c r="G30" s="15"/>
    </row>
    <row r="31" spans="1:12" s="12" customFormat="1" ht="15">
      <c r="A31" s="28">
        <v>22</v>
      </c>
      <c r="B31" s="13" t="s">
        <v>9</v>
      </c>
      <c r="C31" s="14" t="s">
        <v>38</v>
      </c>
      <c r="D31" s="19">
        <v>330.3</v>
      </c>
      <c r="E31" s="16">
        <v>550</v>
      </c>
      <c r="F31" s="19">
        <v>652</v>
      </c>
      <c r="G31" s="15">
        <f t="shared" si="1"/>
        <v>118.54545454545456</v>
      </c>
      <c r="L31" s="41"/>
    </row>
    <row r="32" spans="1:12" s="12" customFormat="1" ht="15">
      <c r="A32" s="28">
        <f>A31+1</f>
        <v>23</v>
      </c>
      <c r="B32" s="13" t="s">
        <v>53</v>
      </c>
      <c r="C32" s="14" t="s">
        <v>38</v>
      </c>
      <c r="D32" s="19">
        <v>21.6</v>
      </c>
      <c r="E32" s="16">
        <v>0</v>
      </c>
      <c r="F32" s="19">
        <v>14</v>
      </c>
      <c r="G32" s="15">
        <v>114</v>
      </c>
      <c r="L32" s="17"/>
    </row>
    <row r="33" spans="1:12" s="12" customFormat="1" ht="30">
      <c r="A33" s="28">
        <f>A32+1</f>
        <v>24</v>
      </c>
      <c r="B33" s="13" t="s">
        <v>6</v>
      </c>
      <c r="C33" s="14" t="s">
        <v>39</v>
      </c>
      <c r="D33" s="42">
        <v>395.1</v>
      </c>
      <c r="E33" s="20">
        <v>658</v>
      </c>
      <c r="F33" s="42">
        <v>780</v>
      </c>
      <c r="G33" s="23">
        <f>F33/E33*100</f>
        <v>118.54103343465046</v>
      </c>
      <c r="L33" s="17"/>
    </row>
    <row r="34" spans="1:7" s="12" customFormat="1" ht="15">
      <c r="A34" s="28">
        <v>25</v>
      </c>
      <c r="B34" s="24" t="s">
        <v>66</v>
      </c>
      <c r="C34" s="14" t="s">
        <v>37</v>
      </c>
      <c r="D34" s="43">
        <v>18529</v>
      </c>
      <c r="E34" s="43">
        <v>17500</v>
      </c>
      <c r="F34" s="43">
        <v>19780</v>
      </c>
      <c r="G34" s="23">
        <f>F34/E34*100</f>
        <v>113.02857142857144</v>
      </c>
    </row>
    <row r="35" spans="1:7" s="12" customFormat="1" ht="30">
      <c r="A35" s="28"/>
      <c r="B35" s="31" t="s">
        <v>68</v>
      </c>
      <c r="C35" s="34"/>
      <c r="D35" s="19"/>
      <c r="E35" s="16"/>
      <c r="F35" s="19"/>
      <c r="G35" s="23"/>
    </row>
    <row r="36" spans="1:7" s="12" customFormat="1" ht="15">
      <c r="A36" s="28">
        <f>A34+1</f>
        <v>26</v>
      </c>
      <c r="B36" s="13" t="s">
        <v>9</v>
      </c>
      <c r="C36" s="14" t="s">
        <v>38</v>
      </c>
      <c r="D36" s="16">
        <v>119.3</v>
      </c>
      <c r="E36" s="16">
        <v>150</v>
      </c>
      <c r="F36" s="16">
        <v>150.5</v>
      </c>
      <c r="G36" s="23">
        <f>F36/E36*100</f>
        <v>100.33333333333334</v>
      </c>
    </row>
    <row r="37" spans="1:7" s="12" customFormat="1" ht="15">
      <c r="A37" s="28">
        <f>A36+1</f>
        <v>27</v>
      </c>
      <c r="B37" s="13" t="s">
        <v>53</v>
      </c>
      <c r="C37" s="14" t="s">
        <v>38</v>
      </c>
      <c r="D37" s="16">
        <v>4</v>
      </c>
      <c r="E37" s="20">
        <v>2</v>
      </c>
      <c r="F37" s="16">
        <v>10.6</v>
      </c>
      <c r="G37" s="23">
        <f>F37/E37*100</f>
        <v>530</v>
      </c>
    </row>
    <row r="38" spans="1:7" s="12" customFormat="1" ht="30">
      <c r="A38" s="28">
        <f>A37+1</f>
        <v>28</v>
      </c>
      <c r="B38" s="13" t="s">
        <v>6</v>
      </c>
      <c r="C38" s="14" t="s">
        <v>39</v>
      </c>
      <c r="D38" s="29">
        <v>727</v>
      </c>
      <c r="E38" s="44">
        <v>914</v>
      </c>
      <c r="F38" s="29">
        <v>918</v>
      </c>
      <c r="G38" s="23">
        <f>F38/E38*100</f>
        <v>100.43763676148797</v>
      </c>
    </row>
    <row r="39" spans="1:7" s="12" customFormat="1" ht="15">
      <c r="A39" s="28">
        <v>29</v>
      </c>
      <c r="B39" s="24" t="s">
        <v>66</v>
      </c>
      <c r="C39" s="14" t="s">
        <v>37</v>
      </c>
      <c r="D39" s="43">
        <v>17907</v>
      </c>
      <c r="E39" s="43">
        <v>18100</v>
      </c>
      <c r="F39" s="43">
        <v>19519</v>
      </c>
      <c r="G39" s="23">
        <f>F39/E39*100</f>
        <v>107.83977900552486</v>
      </c>
    </row>
    <row r="40" spans="1:7" s="12" customFormat="1" ht="15.75">
      <c r="A40" s="28"/>
      <c r="B40" s="45" t="s">
        <v>10</v>
      </c>
      <c r="C40" s="34"/>
      <c r="D40" s="19"/>
      <c r="E40" s="20"/>
      <c r="F40" s="19"/>
      <c r="G40" s="19"/>
    </row>
    <row r="41" spans="1:7" s="12" customFormat="1" ht="15">
      <c r="A41" s="28">
        <f>A39+1</f>
        <v>30</v>
      </c>
      <c r="B41" s="24" t="s">
        <v>110</v>
      </c>
      <c r="C41" s="14" t="s">
        <v>38</v>
      </c>
      <c r="D41" s="19">
        <v>1045.1</v>
      </c>
      <c r="E41" s="20">
        <v>1050</v>
      </c>
      <c r="F41" s="19">
        <v>1082.5</v>
      </c>
      <c r="G41" s="46">
        <f>F41/E41*100</f>
        <v>103.09523809523809</v>
      </c>
    </row>
    <row r="42" spans="1:7" s="12" customFormat="1" ht="15">
      <c r="A42" s="28">
        <f>A41+1</f>
        <v>31</v>
      </c>
      <c r="B42" s="13" t="s">
        <v>53</v>
      </c>
      <c r="C42" s="14" t="s">
        <v>38</v>
      </c>
      <c r="D42" s="19">
        <v>33.3</v>
      </c>
      <c r="E42" s="20">
        <v>27</v>
      </c>
      <c r="F42" s="19">
        <v>51.2</v>
      </c>
      <c r="G42" s="46">
        <f>F42/E42*100</f>
        <v>189.62962962962965</v>
      </c>
    </row>
    <row r="43" spans="1:7" s="12" customFormat="1" ht="30">
      <c r="A43" s="28">
        <f>A42+1</f>
        <v>32</v>
      </c>
      <c r="B43" s="24" t="s">
        <v>6</v>
      </c>
      <c r="C43" s="14" t="s">
        <v>39</v>
      </c>
      <c r="D43" s="47">
        <v>0.29</v>
      </c>
      <c r="E43" s="20">
        <v>300</v>
      </c>
      <c r="F43" s="47">
        <v>305</v>
      </c>
      <c r="G43" s="46">
        <f>F43/E43*100</f>
        <v>101.66666666666666</v>
      </c>
    </row>
    <row r="44" spans="1:7" s="12" customFormat="1" ht="15">
      <c r="A44" s="28">
        <v>33</v>
      </c>
      <c r="B44" s="24" t="s">
        <v>7</v>
      </c>
      <c r="C44" s="14" t="s">
        <v>40</v>
      </c>
      <c r="D44" s="47">
        <v>3550</v>
      </c>
      <c r="E44" s="20">
        <v>3550</v>
      </c>
      <c r="F44" s="47">
        <v>3550</v>
      </c>
      <c r="G44" s="46">
        <f>F44/E44*100</f>
        <v>100</v>
      </c>
    </row>
    <row r="45" spans="1:7" s="12" customFormat="1" ht="15">
      <c r="A45" s="28">
        <v>34</v>
      </c>
      <c r="B45" s="24" t="s">
        <v>11</v>
      </c>
      <c r="C45" s="14" t="s">
        <v>37</v>
      </c>
      <c r="D45" s="19">
        <v>16745</v>
      </c>
      <c r="E45" s="16">
        <v>17000</v>
      </c>
      <c r="F45" s="19">
        <v>17000</v>
      </c>
      <c r="G45" s="46">
        <f>F45/E45*100</f>
        <v>100</v>
      </c>
    </row>
    <row r="46" spans="1:7" s="12" customFormat="1" ht="15.75">
      <c r="A46" s="48"/>
      <c r="B46" s="49" t="s">
        <v>15</v>
      </c>
      <c r="C46" s="34"/>
      <c r="D46" s="19"/>
      <c r="E46" s="20"/>
      <c r="F46" s="19"/>
      <c r="G46" s="46"/>
    </row>
    <row r="47" spans="1:7" s="12" customFormat="1" ht="15">
      <c r="A47" s="48">
        <f>A45+1</f>
        <v>35</v>
      </c>
      <c r="B47" s="13" t="s">
        <v>16</v>
      </c>
      <c r="C47" s="14" t="s">
        <v>40</v>
      </c>
      <c r="D47" s="16">
        <v>1150</v>
      </c>
      <c r="E47" s="20">
        <v>1958</v>
      </c>
      <c r="F47" s="16">
        <v>1978</v>
      </c>
      <c r="G47" s="46">
        <f>F47/E47*100</f>
        <v>101.02145045965271</v>
      </c>
    </row>
    <row r="48" spans="1:12" s="12" customFormat="1" ht="15">
      <c r="A48" s="48">
        <f>A47+1</f>
        <v>36</v>
      </c>
      <c r="B48" s="13" t="s">
        <v>17</v>
      </c>
      <c r="C48" s="14" t="s">
        <v>36</v>
      </c>
      <c r="D48" s="50">
        <v>0.7</v>
      </c>
      <c r="E48" s="20">
        <v>0.9</v>
      </c>
      <c r="F48" s="50">
        <v>1.5</v>
      </c>
      <c r="G48" s="46">
        <f>F48/E48*100</f>
        <v>166.66666666666666</v>
      </c>
      <c r="L48" s="17"/>
    </row>
    <row r="49" spans="1:12" s="12" customFormat="1" ht="15">
      <c r="A49" s="48">
        <v>37</v>
      </c>
      <c r="B49" s="13" t="s">
        <v>7</v>
      </c>
      <c r="C49" s="14" t="s">
        <v>40</v>
      </c>
      <c r="D49" s="50">
        <v>38</v>
      </c>
      <c r="E49" s="20">
        <v>38</v>
      </c>
      <c r="F49" s="50">
        <v>38</v>
      </c>
      <c r="G49" s="46">
        <v>100</v>
      </c>
      <c r="L49" s="17"/>
    </row>
    <row r="50" spans="1:12" s="12" customFormat="1" ht="15.75">
      <c r="A50" s="48">
        <v>38</v>
      </c>
      <c r="B50" s="13" t="s">
        <v>53</v>
      </c>
      <c r="C50" s="14" t="s">
        <v>36</v>
      </c>
      <c r="D50" s="50">
        <v>0.5</v>
      </c>
      <c r="E50" s="93">
        <v>3.5</v>
      </c>
      <c r="F50" s="50">
        <v>3.5</v>
      </c>
      <c r="G50" s="46">
        <v>100</v>
      </c>
      <c r="L50" s="17"/>
    </row>
    <row r="51" spans="1:12" s="12" customFormat="1" ht="15">
      <c r="A51" s="48">
        <v>39</v>
      </c>
      <c r="B51" s="24" t="s">
        <v>66</v>
      </c>
      <c r="C51" s="14" t="s">
        <v>37</v>
      </c>
      <c r="D51" s="16">
        <v>17185</v>
      </c>
      <c r="E51" s="16">
        <v>17185</v>
      </c>
      <c r="F51" s="16">
        <v>17185</v>
      </c>
      <c r="G51" s="46">
        <v>100</v>
      </c>
      <c r="L51" s="17"/>
    </row>
    <row r="52" spans="1:12" s="12" customFormat="1" ht="15.75">
      <c r="A52" s="7"/>
      <c r="B52" s="45" t="s">
        <v>18</v>
      </c>
      <c r="C52" s="14"/>
      <c r="D52" s="51"/>
      <c r="E52" s="52"/>
      <c r="F52" s="51"/>
      <c r="G52" s="46"/>
      <c r="L52" s="17"/>
    </row>
    <row r="53" spans="1:12" s="12" customFormat="1" ht="15">
      <c r="A53" s="7">
        <f>A51+1</f>
        <v>40</v>
      </c>
      <c r="B53" s="13" t="s">
        <v>19</v>
      </c>
      <c r="C53" s="14" t="s">
        <v>38</v>
      </c>
      <c r="D53" s="16">
        <v>1345.2</v>
      </c>
      <c r="E53" s="16">
        <v>1415.7</v>
      </c>
      <c r="F53" s="16">
        <v>1428</v>
      </c>
      <c r="G53" s="46">
        <f>F53/E53*100</f>
        <v>100.8688281415554</v>
      </c>
      <c r="L53" s="17"/>
    </row>
    <row r="54" spans="1:12" s="12" customFormat="1" ht="15">
      <c r="A54" s="48">
        <f>A53+1</f>
        <v>41</v>
      </c>
      <c r="B54" s="13" t="s">
        <v>20</v>
      </c>
      <c r="C54" s="14" t="s">
        <v>38</v>
      </c>
      <c r="D54" s="16">
        <v>270.9</v>
      </c>
      <c r="E54" s="16">
        <v>279.4</v>
      </c>
      <c r="F54" s="16">
        <v>316.2</v>
      </c>
      <c r="G54" s="46">
        <f>F54/E54*100</f>
        <v>113.17108088761631</v>
      </c>
      <c r="L54" s="17"/>
    </row>
    <row r="55" spans="1:7" s="12" customFormat="1" ht="15">
      <c r="A55" s="48">
        <f>A54+1</f>
        <v>42</v>
      </c>
      <c r="B55" s="13" t="s">
        <v>21</v>
      </c>
      <c r="C55" s="14" t="s">
        <v>38</v>
      </c>
      <c r="D55" s="16">
        <v>52.7</v>
      </c>
      <c r="E55" s="16">
        <v>55.8</v>
      </c>
      <c r="F55" s="16">
        <v>55.9</v>
      </c>
      <c r="G55" s="46">
        <f>F55/E55*100</f>
        <v>100.17921146953405</v>
      </c>
    </row>
    <row r="56" spans="1:12" s="12" customFormat="1" ht="15">
      <c r="A56" s="48">
        <f>A55+1</f>
        <v>43</v>
      </c>
      <c r="B56" s="13" t="s">
        <v>7</v>
      </c>
      <c r="C56" s="14" t="s">
        <v>40</v>
      </c>
      <c r="D56" s="16">
        <v>1170</v>
      </c>
      <c r="E56" s="53">
        <v>1170</v>
      </c>
      <c r="F56" s="16">
        <v>1170</v>
      </c>
      <c r="G56" s="46">
        <f>F56/E56*100</f>
        <v>100</v>
      </c>
      <c r="L56" s="54"/>
    </row>
    <row r="57" spans="1:7" s="12" customFormat="1" ht="15">
      <c r="A57" s="48">
        <f>A56+1</f>
        <v>44</v>
      </c>
      <c r="B57" s="13" t="s">
        <v>14</v>
      </c>
      <c r="C57" s="14" t="s">
        <v>37</v>
      </c>
      <c r="D57" s="16">
        <v>16745</v>
      </c>
      <c r="E57" s="53">
        <v>16920</v>
      </c>
      <c r="F57" s="16">
        <v>16920</v>
      </c>
      <c r="G57" s="46">
        <f>F57/E57*100</f>
        <v>100</v>
      </c>
    </row>
    <row r="58" spans="1:7" s="12" customFormat="1" ht="15.75">
      <c r="A58" s="48"/>
      <c r="B58" s="55" t="s">
        <v>22</v>
      </c>
      <c r="C58" s="34"/>
      <c r="D58" s="16"/>
      <c r="E58" s="16"/>
      <c r="F58" s="16"/>
      <c r="G58" s="16"/>
    </row>
    <row r="59" spans="1:12" s="12" customFormat="1" ht="60">
      <c r="A59" s="48">
        <f>A57+1</f>
        <v>45</v>
      </c>
      <c r="B59" s="24" t="s">
        <v>74</v>
      </c>
      <c r="C59" s="14" t="s">
        <v>38</v>
      </c>
      <c r="D59" s="16">
        <v>1772.5</v>
      </c>
      <c r="E59" s="16">
        <v>1800</v>
      </c>
      <c r="F59" s="16">
        <v>1927.8</v>
      </c>
      <c r="G59" s="23">
        <f>F59/E59*100</f>
        <v>107.1</v>
      </c>
      <c r="L59" s="56"/>
    </row>
    <row r="60" spans="1:7" s="12" customFormat="1" ht="15">
      <c r="A60" s="48">
        <f>A59+1</f>
        <v>46</v>
      </c>
      <c r="B60" s="24" t="s">
        <v>23</v>
      </c>
      <c r="C60" s="14" t="s">
        <v>44</v>
      </c>
      <c r="D60" s="53">
        <v>70</v>
      </c>
      <c r="E60" s="53">
        <v>69</v>
      </c>
      <c r="F60" s="53">
        <v>54</v>
      </c>
      <c r="G60" s="23">
        <f>F60/E60*100</f>
        <v>78.26086956521739</v>
      </c>
    </row>
    <row r="61" spans="1:7" s="12" customFormat="1" ht="90">
      <c r="A61" s="48">
        <v>47</v>
      </c>
      <c r="B61" s="24" t="s">
        <v>77</v>
      </c>
      <c r="C61" s="14" t="s">
        <v>35</v>
      </c>
      <c r="D61" s="23">
        <v>15</v>
      </c>
      <c r="E61" s="53">
        <v>15</v>
      </c>
      <c r="F61" s="23">
        <v>15</v>
      </c>
      <c r="G61" s="23">
        <f>F61/E61*100</f>
        <v>100</v>
      </c>
    </row>
    <row r="62" spans="1:7" s="12" customFormat="1" ht="30">
      <c r="A62" s="48">
        <v>48</v>
      </c>
      <c r="B62" s="24" t="s">
        <v>51</v>
      </c>
      <c r="C62" s="14" t="s">
        <v>40</v>
      </c>
      <c r="D62" s="53">
        <v>452</v>
      </c>
      <c r="E62" s="53">
        <v>452</v>
      </c>
      <c r="F62" s="53">
        <v>452</v>
      </c>
      <c r="G62" s="23">
        <f>F62/E62*100</f>
        <v>100</v>
      </c>
    </row>
    <row r="63" spans="1:7" s="12" customFormat="1" ht="15">
      <c r="A63" s="48">
        <v>49</v>
      </c>
      <c r="B63" s="24" t="s">
        <v>14</v>
      </c>
      <c r="C63" s="14" t="s">
        <v>37</v>
      </c>
      <c r="D63" s="16">
        <v>16745</v>
      </c>
      <c r="E63" s="53">
        <v>16920</v>
      </c>
      <c r="F63" s="16">
        <v>16920</v>
      </c>
      <c r="G63" s="23">
        <f>F63/E63*100</f>
        <v>100</v>
      </c>
    </row>
    <row r="64" spans="1:7" s="12" customFormat="1" ht="31.5">
      <c r="A64" s="48"/>
      <c r="B64" s="55" t="s">
        <v>30</v>
      </c>
      <c r="C64" s="34"/>
      <c r="D64" s="9"/>
      <c r="E64" s="16"/>
      <c r="F64" s="9"/>
      <c r="G64" s="9"/>
    </row>
    <row r="65" spans="1:15" s="12" customFormat="1" ht="45">
      <c r="A65" s="48">
        <f>A63+1</f>
        <v>50</v>
      </c>
      <c r="B65" s="13" t="s">
        <v>122</v>
      </c>
      <c r="C65" s="14" t="s">
        <v>43</v>
      </c>
      <c r="D65" s="9">
        <v>5216.7</v>
      </c>
      <c r="E65" s="9">
        <v>4294.94</v>
      </c>
      <c r="F65" s="9">
        <v>8293.7</v>
      </c>
      <c r="G65" s="15">
        <f aca="true" t="shared" si="2" ref="G65:G70">F65/E65*100</f>
        <v>193.10397816966014</v>
      </c>
      <c r="L65" s="58"/>
      <c r="M65" s="58"/>
      <c r="N65" s="58"/>
      <c r="O65" s="59"/>
    </row>
    <row r="66" spans="1:15" s="12" customFormat="1" ht="15">
      <c r="A66" s="48" t="s">
        <v>124</v>
      </c>
      <c r="B66" s="13" t="s">
        <v>123</v>
      </c>
      <c r="C66" s="14" t="s">
        <v>43</v>
      </c>
      <c r="D66" s="52">
        <v>2180.4</v>
      </c>
      <c r="E66" s="60">
        <v>2184.4</v>
      </c>
      <c r="F66" s="52">
        <v>3098.9</v>
      </c>
      <c r="G66" s="15">
        <f t="shared" si="2"/>
        <v>141.86504303241165</v>
      </c>
      <c r="L66" s="58"/>
      <c r="M66" s="58"/>
      <c r="N66" s="58"/>
      <c r="O66" s="59"/>
    </row>
    <row r="67" spans="1:15" s="12" customFormat="1" ht="15">
      <c r="A67" s="48">
        <v>51</v>
      </c>
      <c r="B67" s="13" t="s">
        <v>78</v>
      </c>
      <c r="C67" s="14" t="s">
        <v>44</v>
      </c>
      <c r="D67" s="60">
        <v>270</v>
      </c>
      <c r="E67" s="60">
        <v>265</v>
      </c>
      <c r="F67" s="60">
        <v>237</v>
      </c>
      <c r="G67" s="15">
        <f t="shared" si="2"/>
        <v>89.43396226415095</v>
      </c>
      <c r="L67" s="58"/>
      <c r="M67" s="58"/>
      <c r="N67" s="58"/>
      <c r="O67" s="59"/>
    </row>
    <row r="68" spans="1:15" s="12" customFormat="1" ht="60">
      <c r="A68" s="48">
        <v>52</v>
      </c>
      <c r="B68" s="13" t="s">
        <v>82</v>
      </c>
      <c r="C68" s="14" t="s">
        <v>35</v>
      </c>
      <c r="D68" s="60">
        <v>39.3</v>
      </c>
      <c r="E68" s="97">
        <v>39.5</v>
      </c>
      <c r="F68" s="60">
        <v>40.1</v>
      </c>
      <c r="G68" s="15">
        <f t="shared" si="2"/>
        <v>101.51898734177216</v>
      </c>
      <c r="L68" s="58"/>
      <c r="M68" s="58"/>
      <c r="N68" s="58"/>
      <c r="O68" s="59"/>
    </row>
    <row r="69" spans="1:15" s="12" customFormat="1" ht="60">
      <c r="A69" s="48">
        <v>53</v>
      </c>
      <c r="B69" s="13" t="s">
        <v>81</v>
      </c>
      <c r="C69" s="14" t="s">
        <v>35</v>
      </c>
      <c r="D69" s="60">
        <v>95.4</v>
      </c>
      <c r="E69" s="97">
        <v>96.2</v>
      </c>
      <c r="F69" s="60">
        <v>96.7</v>
      </c>
      <c r="G69" s="15">
        <f t="shared" si="2"/>
        <v>100.51975051975053</v>
      </c>
      <c r="L69" s="58"/>
      <c r="M69" s="58"/>
      <c r="N69" s="58"/>
      <c r="O69" s="59"/>
    </row>
    <row r="70" spans="1:15" s="12" customFormat="1" ht="76.5">
      <c r="A70" s="48">
        <v>54</v>
      </c>
      <c r="B70" s="13" t="s">
        <v>79</v>
      </c>
      <c r="C70" s="61" t="s">
        <v>80</v>
      </c>
      <c r="D70" s="9">
        <v>126.2</v>
      </c>
      <c r="E70" s="9">
        <v>102</v>
      </c>
      <c r="F70" s="9">
        <v>87.7</v>
      </c>
      <c r="G70" s="15">
        <f t="shared" si="2"/>
        <v>85.98039215686275</v>
      </c>
      <c r="L70" s="58"/>
      <c r="M70" s="58"/>
      <c r="N70" s="58"/>
      <c r="O70" s="59"/>
    </row>
    <row r="71" spans="1:7" s="12" customFormat="1" ht="15.75">
      <c r="A71" s="7"/>
      <c r="B71" s="8" t="s">
        <v>60</v>
      </c>
      <c r="C71" s="14"/>
      <c r="D71" s="62"/>
      <c r="E71" s="52"/>
      <c r="F71" s="62"/>
      <c r="G71" s="62"/>
    </row>
    <row r="72" spans="1:7" s="12" customFormat="1" ht="63">
      <c r="A72" s="7">
        <f>A70+1</f>
        <v>55</v>
      </c>
      <c r="B72" s="63" t="s">
        <v>120</v>
      </c>
      <c r="C72" s="14" t="s">
        <v>40</v>
      </c>
      <c r="D72" s="9">
        <v>5</v>
      </c>
      <c r="E72" s="9">
        <v>3</v>
      </c>
      <c r="F72" s="9">
        <v>3</v>
      </c>
      <c r="G72" s="15">
        <v>100</v>
      </c>
    </row>
    <row r="73" spans="1:7" s="12" customFormat="1" ht="94.5">
      <c r="A73" s="7">
        <v>56</v>
      </c>
      <c r="B73" s="63" t="s">
        <v>84</v>
      </c>
      <c r="C73" s="64" t="s">
        <v>35</v>
      </c>
      <c r="D73" s="9">
        <v>2.6</v>
      </c>
      <c r="E73" s="9">
        <v>2.5</v>
      </c>
      <c r="F73" s="9">
        <v>2.6</v>
      </c>
      <c r="G73" s="15">
        <v>104</v>
      </c>
    </row>
    <row r="74" spans="1:7" s="12" customFormat="1" ht="63">
      <c r="A74" s="7">
        <v>57</v>
      </c>
      <c r="B74" s="63" t="s">
        <v>83</v>
      </c>
      <c r="C74" s="64" t="s">
        <v>35</v>
      </c>
      <c r="D74" s="9">
        <v>9</v>
      </c>
      <c r="E74" s="9">
        <v>8.5</v>
      </c>
      <c r="F74" s="9">
        <v>9</v>
      </c>
      <c r="G74" s="15">
        <v>105.9</v>
      </c>
    </row>
    <row r="75" spans="1:7" s="12" customFormat="1" ht="94.5">
      <c r="A75" s="7">
        <v>58</v>
      </c>
      <c r="B75" s="63" t="s">
        <v>61</v>
      </c>
      <c r="C75" s="64" t="s">
        <v>85</v>
      </c>
      <c r="D75" s="9">
        <v>160</v>
      </c>
      <c r="E75" s="98">
        <v>167</v>
      </c>
      <c r="F75" s="9">
        <v>165</v>
      </c>
      <c r="G75" s="15">
        <v>98.8</v>
      </c>
    </row>
    <row r="76" spans="1:7" s="12" customFormat="1" ht="78.75">
      <c r="A76" s="7">
        <f>A74+1</f>
        <v>58</v>
      </c>
      <c r="B76" s="63" t="s">
        <v>86</v>
      </c>
      <c r="C76" s="64" t="s">
        <v>35</v>
      </c>
      <c r="D76" s="9">
        <v>20</v>
      </c>
      <c r="E76" s="9">
        <v>18</v>
      </c>
      <c r="F76" s="9">
        <v>20</v>
      </c>
      <c r="G76" s="15">
        <v>111</v>
      </c>
    </row>
    <row r="77" spans="1:7" s="12" customFormat="1" ht="78.75">
      <c r="A77" s="7">
        <f>A75+1</f>
        <v>59</v>
      </c>
      <c r="B77" s="63" t="s">
        <v>87</v>
      </c>
      <c r="C77" s="64" t="s">
        <v>35</v>
      </c>
      <c r="D77" s="9">
        <v>3</v>
      </c>
      <c r="E77" s="9">
        <v>4</v>
      </c>
      <c r="F77" s="9">
        <v>4</v>
      </c>
      <c r="G77" s="15">
        <v>100</v>
      </c>
    </row>
    <row r="78" spans="1:12" s="12" customFormat="1" ht="63">
      <c r="A78" s="7">
        <f>A76+1</f>
        <v>59</v>
      </c>
      <c r="B78" s="63" t="s">
        <v>88</v>
      </c>
      <c r="C78" s="64" t="s">
        <v>35</v>
      </c>
      <c r="D78" s="9">
        <v>36</v>
      </c>
      <c r="E78" s="9">
        <v>30</v>
      </c>
      <c r="F78" s="9">
        <v>33</v>
      </c>
      <c r="G78" s="15">
        <v>110</v>
      </c>
      <c r="L78" s="65"/>
    </row>
    <row r="79" spans="1:7" s="12" customFormat="1" ht="15.75">
      <c r="A79" s="48"/>
      <c r="B79" s="45" t="s">
        <v>50</v>
      </c>
      <c r="C79" s="14"/>
      <c r="D79" s="66"/>
      <c r="E79" s="67"/>
      <c r="F79" s="66"/>
      <c r="G79" s="66"/>
    </row>
    <row r="80" spans="1:7" s="12" customFormat="1" ht="15">
      <c r="A80" s="48">
        <v>60</v>
      </c>
      <c r="B80" s="13" t="s">
        <v>20</v>
      </c>
      <c r="C80" s="14" t="s">
        <v>39</v>
      </c>
      <c r="D80" s="19">
        <v>1170.2</v>
      </c>
      <c r="E80" s="20">
        <v>1200</v>
      </c>
      <c r="F80" s="19">
        <v>1203.1</v>
      </c>
      <c r="G80" s="68">
        <f>1203.1/1200*100</f>
        <v>100.25833333333331</v>
      </c>
    </row>
    <row r="81" spans="1:7" s="12" customFormat="1" ht="15.75">
      <c r="A81" s="48">
        <f>A80+1</f>
        <v>61</v>
      </c>
      <c r="B81" s="13" t="s">
        <v>7</v>
      </c>
      <c r="C81" s="14" t="s">
        <v>40</v>
      </c>
      <c r="D81" s="16">
        <v>164</v>
      </c>
      <c r="E81" s="69">
        <v>167</v>
      </c>
      <c r="F81" s="16">
        <v>167</v>
      </c>
      <c r="G81" s="68">
        <f>167/E81*100</f>
        <v>100</v>
      </c>
    </row>
    <row r="82" spans="1:12" s="12" customFormat="1" ht="15.75">
      <c r="A82" s="48">
        <f>A81+1</f>
        <v>62</v>
      </c>
      <c r="B82" s="13" t="s">
        <v>14</v>
      </c>
      <c r="C82" s="14" t="s">
        <v>37</v>
      </c>
      <c r="D82" s="16">
        <v>20247</v>
      </c>
      <c r="E82" s="69">
        <v>22746</v>
      </c>
      <c r="F82" s="16">
        <v>23305.8</v>
      </c>
      <c r="G82" s="68">
        <v>102.5</v>
      </c>
      <c r="H82" s="70">
        <v>11585</v>
      </c>
      <c r="L82" s="17"/>
    </row>
    <row r="83" spans="1:12" s="12" customFormat="1" ht="30">
      <c r="A83" s="48">
        <v>63</v>
      </c>
      <c r="B83" s="71" t="s">
        <v>111</v>
      </c>
      <c r="C83" s="107" t="s">
        <v>113</v>
      </c>
      <c r="D83" s="16">
        <v>86.4</v>
      </c>
      <c r="E83" s="69">
        <v>89</v>
      </c>
      <c r="F83" s="16">
        <v>89</v>
      </c>
      <c r="G83" s="68">
        <v>100</v>
      </c>
      <c r="H83" s="72"/>
      <c r="L83" s="17"/>
    </row>
    <row r="84" spans="1:12" s="12" customFormat="1" ht="15.75">
      <c r="A84" s="48">
        <v>64</v>
      </c>
      <c r="B84" s="71" t="s">
        <v>112</v>
      </c>
      <c r="C84" s="108"/>
      <c r="D84" s="16">
        <v>100</v>
      </c>
      <c r="E84" s="69">
        <v>100</v>
      </c>
      <c r="F84" s="16">
        <v>100</v>
      </c>
      <c r="G84" s="68">
        <v>100</v>
      </c>
      <c r="H84" s="72"/>
      <c r="L84" s="17"/>
    </row>
    <row r="85" spans="1:7" s="12" customFormat="1" ht="75">
      <c r="A85" s="48">
        <v>65</v>
      </c>
      <c r="B85" s="73" t="s">
        <v>70</v>
      </c>
      <c r="C85" s="34" t="s">
        <v>35</v>
      </c>
      <c r="D85" s="74">
        <v>193</v>
      </c>
      <c r="E85" s="43">
        <v>239</v>
      </c>
      <c r="F85" s="74">
        <v>290.1</v>
      </c>
      <c r="G85" s="68">
        <v>121.4</v>
      </c>
    </row>
    <row r="86" spans="1:7" s="12" customFormat="1" ht="15.75">
      <c r="A86" s="48"/>
      <c r="B86" s="55" t="s">
        <v>49</v>
      </c>
      <c r="C86" s="34"/>
      <c r="D86" s="19"/>
      <c r="E86" s="69"/>
      <c r="F86" s="19"/>
      <c r="G86" s="68"/>
    </row>
    <row r="87" spans="1:7" s="12" customFormat="1" ht="45">
      <c r="A87" s="48">
        <v>66</v>
      </c>
      <c r="B87" s="24" t="s">
        <v>89</v>
      </c>
      <c r="C87" s="75" t="s">
        <v>35</v>
      </c>
      <c r="D87" s="53">
        <v>68.5</v>
      </c>
      <c r="E87" s="53">
        <v>69.3</v>
      </c>
      <c r="F87" s="53">
        <v>69.1</v>
      </c>
      <c r="G87" s="46">
        <f>F87/E87*100</f>
        <v>99.71139971139971</v>
      </c>
    </row>
    <row r="88" spans="1:7" s="12" customFormat="1" ht="63">
      <c r="A88" s="48">
        <v>67</v>
      </c>
      <c r="B88" s="63" t="s">
        <v>90</v>
      </c>
      <c r="C88" s="64" t="s">
        <v>35</v>
      </c>
      <c r="D88" s="53">
        <v>45.2</v>
      </c>
      <c r="E88" s="53">
        <v>49.3</v>
      </c>
      <c r="F88" s="53">
        <v>53</v>
      </c>
      <c r="G88" s="46">
        <f>F88/E88*100</f>
        <v>107.50507099391481</v>
      </c>
    </row>
    <row r="89" spans="1:7" s="12" customFormat="1" ht="60">
      <c r="A89" s="48">
        <f>A88+1</f>
        <v>68</v>
      </c>
      <c r="B89" s="24" t="s">
        <v>62</v>
      </c>
      <c r="C89" s="75" t="s">
        <v>35</v>
      </c>
      <c r="D89" s="16">
        <v>98</v>
      </c>
      <c r="E89" s="16">
        <v>99</v>
      </c>
      <c r="F89" s="16">
        <v>94</v>
      </c>
      <c r="G89" s="46">
        <f>F89/E89*100</f>
        <v>94.94949494949495</v>
      </c>
    </row>
    <row r="90" spans="1:7" s="12" customFormat="1" ht="45">
      <c r="A90" s="48">
        <v>69</v>
      </c>
      <c r="B90" s="13" t="s">
        <v>69</v>
      </c>
      <c r="C90" s="14" t="s">
        <v>37</v>
      </c>
      <c r="D90" s="16">
        <v>26886</v>
      </c>
      <c r="E90" s="16">
        <v>28200</v>
      </c>
      <c r="F90" s="16">
        <v>28795</v>
      </c>
      <c r="G90" s="46">
        <f>F90/E90*100</f>
        <v>102.10992907801419</v>
      </c>
    </row>
    <row r="91" spans="1:7" s="12" customFormat="1" ht="15.75">
      <c r="A91" s="48"/>
      <c r="B91" s="45" t="s">
        <v>26</v>
      </c>
      <c r="C91" s="14"/>
      <c r="D91" s="19"/>
      <c r="E91" s="16"/>
      <c r="F91" s="19"/>
      <c r="G91" s="68"/>
    </row>
    <row r="92" spans="1:7" s="12" customFormat="1" ht="30">
      <c r="A92" s="48">
        <f>A90+1</f>
        <v>70</v>
      </c>
      <c r="B92" s="13" t="s">
        <v>48</v>
      </c>
      <c r="C92" s="101" t="s">
        <v>40</v>
      </c>
      <c r="D92" s="19">
        <v>11.5</v>
      </c>
      <c r="E92" s="16">
        <v>0</v>
      </c>
      <c r="F92" s="19">
        <v>12.9</v>
      </c>
      <c r="G92" s="46">
        <v>111.5</v>
      </c>
    </row>
    <row r="93" spans="1:7" s="12" customFormat="1" ht="30">
      <c r="A93" s="48">
        <f>A92+1</f>
        <v>71</v>
      </c>
      <c r="B93" s="13" t="s">
        <v>27</v>
      </c>
      <c r="C93" s="102"/>
      <c r="D93" s="19">
        <v>0</v>
      </c>
      <c r="E93" s="16">
        <v>0</v>
      </c>
      <c r="F93" s="19">
        <v>0</v>
      </c>
      <c r="G93" s="46">
        <v>0</v>
      </c>
    </row>
    <row r="94" spans="1:7" s="12" customFormat="1" ht="46.5" customHeight="1" thickBot="1">
      <c r="A94" s="48">
        <v>72</v>
      </c>
      <c r="B94" s="63" t="s">
        <v>91</v>
      </c>
      <c r="C94" s="103"/>
      <c r="D94" s="19">
        <v>424.4</v>
      </c>
      <c r="E94" s="16">
        <v>412.3</v>
      </c>
      <c r="F94" s="19">
        <v>515.8</v>
      </c>
      <c r="G94" s="46">
        <f>F94/E94*100</f>
        <v>125.10308028134851</v>
      </c>
    </row>
    <row r="95" spans="1:7" s="12" customFormat="1" ht="51" customHeight="1">
      <c r="A95" s="48">
        <v>73</v>
      </c>
      <c r="B95" s="63" t="s">
        <v>114</v>
      </c>
      <c r="C95" s="76"/>
      <c r="D95" s="70">
        <v>65</v>
      </c>
      <c r="E95" s="53">
        <v>64.7</v>
      </c>
      <c r="F95" s="70">
        <v>66.8</v>
      </c>
      <c r="G95" s="46">
        <f>F95/E95*100</f>
        <v>103.24574961360122</v>
      </c>
    </row>
    <row r="96" spans="1:8" s="12" customFormat="1" ht="15">
      <c r="A96" s="48">
        <v>74</v>
      </c>
      <c r="B96" s="24" t="s">
        <v>66</v>
      </c>
      <c r="C96" s="14" t="s">
        <v>37</v>
      </c>
      <c r="D96" s="53">
        <v>31954.7</v>
      </c>
      <c r="E96" s="53">
        <v>31839.7</v>
      </c>
      <c r="F96" s="53">
        <v>33588.1</v>
      </c>
      <c r="G96" s="46">
        <f>F96/E96*100</f>
        <v>105.49125776938853</v>
      </c>
      <c r="H96" s="19">
        <v>24680</v>
      </c>
    </row>
    <row r="97" spans="1:7" s="12" customFormat="1" ht="15.75">
      <c r="A97" s="48"/>
      <c r="B97" s="45" t="s">
        <v>28</v>
      </c>
      <c r="C97" s="34"/>
      <c r="D97" s="19"/>
      <c r="E97" s="16"/>
      <c r="F97" s="19"/>
      <c r="G97" s="46"/>
    </row>
    <row r="98" spans="1:12" s="12" customFormat="1" ht="45">
      <c r="A98" s="48">
        <f>A96+1</f>
        <v>75</v>
      </c>
      <c r="B98" s="77" t="s">
        <v>67</v>
      </c>
      <c r="C98" s="14" t="s">
        <v>35</v>
      </c>
      <c r="D98" s="20">
        <v>26.9</v>
      </c>
      <c r="E98" s="20">
        <v>29.5</v>
      </c>
      <c r="F98" s="20">
        <v>30</v>
      </c>
      <c r="G98" s="46">
        <f>F98/E98*100</f>
        <v>101.69491525423729</v>
      </c>
      <c r="L98" s="78"/>
    </row>
    <row r="99" spans="1:12" s="12" customFormat="1" ht="75">
      <c r="A99" s="48">
        <v>76</v>
      </c>
      <c r="B99" s="77" t="s">
        <v>115</v>
      </c>
      <c r="C99" s="14" t="s">
        <v>35</v>
      </c>
      <c r="D99" s="20">
        <v>10</v>
      </c>
      <c r="E99" s="20">
        <v>5</v>
      </c>
      <c r="F99" s="20">
        <v>4.4</v>
      </c>
      <c r="G99" s="46">
        <f>F99/E99*100</f>
        <v>88.00000000000001</v>
      </c>
      <c r="L99" s="78"/>
    </row>
    <row r="100" spans="1:12" s="12" customFormat="1" ht="15.75">
      <c r="A100" s="48" t="s">
        <v>125</v>
      </c>
      <c r="B100" s="77" t="s">
        <v>116</v>
      </c>
      <c r="C100" s="14" t="s">
        <v>35</v>
      </c>
      <c r="D100" s="20">
        <v>60</v>
      </c>
      <c r="E100" s="43">
        <v>55</v>
      </c>
      <c r="F100" s="20">
        <v>80.8</v>
      </c>
      <c r="G100" s="46">
        <f>F100/E100*100</f>
        <v>146.9090909090909</v>
      </c>
      <c r="L100" s="78"/>
    </row>
    <row r="101" spans="1:12" s="12" customFormat="1" ht="15.75">
      <c r="A101" s="48">
        <v>77</v>
      </c>
      <c r="B101" s="77" t="s">
        <v>117</v>
      </c>
      <c r="C101" s="14" t="s">
        <v>42</v>
      </c>
      <c r="D101" s="20">
        <v>43.5</v>
      </c>
      <c r="E101" s="43">
        <v>43.5</v>
      </c>
      <c r="F101" s="20">
        <v>43.5</v>
      </c>
      <c r="G101" s="46">
        <f>F101/E101*100</f>
        <v>100</v>
      </c>
      <c r="L101" s="78"/>
    </row>
    <row r="102" spans="1:12" s="12" customFormat="1" ht="30">
      <c r="A102" s="48">
        <v>78</v>
      </c>
      <c r="B102" s="77" t="s">
        <v>118</v>
      </c>
      <c r="C102" s="14" t="s">
        <v>42</v>
      </c>
      <c r="D102" s="20">
        <v>36.6</v>
      </c>
      <c r="E102" s="20">
        <v>36.6</v>
      </c>
      <c r="F102" s="20">
        <v>36.6</v>
      </c>
      <c r="G102" s="46">
        <v>100</v>
      </c>
      <c r="L102" s="78"/>
    </row>
    <row r="103" spans="1:12" s="12" customFormat="1" ht="15.75">
      <c r="A103" s="48">
        <v>79</v>
      </c>
      <c r="B103" s="13" t="s">
        <v>20</v>
      </c>
      <c r="C103" s="14" t="s">
        <v>39</v>
      </c>
      <c r="D103" s="20">
        <v>90</v>
      </c>
      <c r="E103" s="20">
        <v>0</v>
      </c>
      <c r="F103" s="20">
        <v>0</v>
      </c>
      <c r="G103" s="46">
        <v>100</v>
      </c>
      <c r="L103" s="78"/>
    </row>
    <row r="104" spans="1:12" s="12" customFormat="1" ht="15.75">
      <c r="A104" s="48">
        <v>80</v>
      </c>
      <c r="B104" s="13" t="s">
        <v>7</v>
      </c>
      <c r="C104" s="14" t="s">
        <v>40</v>
      </c>
      <c r="D104" s="20">
        <v>73</v>
      </c>
      <c r="E104" s="20">
        <v>73</v>
      </c>
      <c r="F104" s="20">
        <v>73</v>
      </c>
      <c r="G104" s="46">
        <v>100</v>
      </c>
      <c r="L104" s="78"/>
    </row>
    <row r="105" spans="1:7" s="12" customFormat="1" ht="15">
      <c r="A105" s="48">
        <v>81</v>
      </c>
      <c r="B105" s="71" t="s">
        <v>14</v>
      </c>
      <c r="C105" s="34" t="s">
        <v>37</v>
      </c>
      <c r="D105" s="16">
        <v>16745</v>
      </c>
      <c r="E105" s="9">
        <v>17500</v>
      </c>
      <c r="F105" s="16">
        <v>17500</v>
      </c>
      <c r="G105" s="46">
        <v>100</v>
      </c>
    </row>
    <row r="106" spans="1:7" s="12" customFormat="1" ht="15.75">
      <c r="A106" s="48"/>
      <c r="B106" s="45" t="s">
        <v>24</v>
      </c>
      <c r="C106" s="14"/>
      <c r="D106" s="19"/>
      <c r="E106" s="16"/>
      <c r="F106" s="19"/>
      <c r="G106" s="46"/>
    </row>
    <row r="107" spans="1:12" s="12" customFormat="1" ht="60.75" customHeight="1">
      <c r="A107" s="48">
        <v>82</v>
      </c>
      <c r="B107" s="79" t="s">
        <v>76</v>
      </c>
      <c r="C107" s="14"/>
      <c r="D107" s="80">
        <v>6.2</v>
      </c>
      <c r="E107" s="80">
        <v>5.6</v>
      </c>
      <c r="F107" s="80">
        <v>5.6</v>
      </c>
      <c r="G107" s="68">
        <f>F107/E107*100</f>
        <v>100</v>
      </c>
      <c r="H107" s="80">
        <v>4.8</v>
      </c>
      <c r="I107" s="80">
        <v>4.8</v>
      </c>
      <c r="J107" s="80">
        <v>4.8</v>
      </c>
      <c r="K107" s="81">
        <v>4.8</v>
      </c>
      <c r="L107" s="78"/>
    </row>
    <row r="108" spans="1:12" s="12" customFormat="1" ht="15.75">
      <c r="A108" s="48">
        <v>83</v>
      </c>
      <c r="B108" s="13" t="s">
        <v>20</v>
      </c>
      <c r="C108" s="14" t="s">
        <v>38</v>
      </c>
      <c r="D108" s="9">
        <v>9.2</v>
      </c>
      <c r="E108" s="9">
        <v>7.8</v>
      </c>
      <c r="F108" s="9">
        <v>7.3</v>
      </c>
      <c r="G108" s="68">
        <f>F108/E108*100</f>
        <v>93.58974358974359</v>
      </c>
      <c r="L108" s="78"/>
    </row>
    <row r="109" spans="1:12" s="12" customFormat="1" ht="75">
      <c r="A109" s="48">
        <v>84</v>
      </c>
      <c r="B109" s="13" t="s">
        <v>105</v>
      </c>
      <c r="C109" s="14" t="s">
        <v>35</v>
      </c>
      <c r="D109" s="15">
        <v>0.5</v>
      </c>
      <c r="E109" s="9">
        <v>0.5</v>
      </c>
      <c r="F109" s="15">
        <v>0.5</v>
      </c>
      <c r="G109" s="68">
        <f>F109/E109*100</f>
        <v>100</v>
      </c>
      <c r="L109" s="78"/>
    </row>
    <row r="110" spans="1:12" s="12" customFormat="1" ht="15.75">
      <c r="A110" s="48">
        <v>85</v>
      </c>
      <c r="B110" s="13" t="s">
        <v>7</v>
      </c>
      <c r="C110" s="14" t="s">
        <v>40</v>
      </c>
      <c r="D110" s="16">
        <v>70</v>
      </c>
      <c r="E110" s="16">
        <v>71</v>
      </c>
      <c r="F110" s="16">
        <v>71</v>
      </c>
      <c r="G110" s="68">
        <f>F110/E110*100</f>
        <v>100</v>
      </c>
      <c r="L110" s="78"/>
    </row>
    <row r="111" spans="1:12" s="12" customFormat="1" ht="15.75">
      <c r="A111" s="48">
        <v>86</v>
      </c>
      <c r="B111" s="13" t="s">
        <v>14</v>
      </c>
      <c r="C111" s="14" t="s">
        <v>37</v>
      </c>
      <c r="D111" s="16">
        <v>19494</v>
      </c>
      <c r="E111" s="16">
        <v>19846</v>
      </c>
      <c r="F111" s="16">
        <v>20644</v>
      </c>
      <c r="G111" s="68">
        <f>F111/E111*100</f>
        <v>104.02096140280157</v>
      </c>
      <c r="L111" s="78"/>
    </row>
    <row r="112" spans="1:12" s="12" customFormat="1" ht="15.75">
      <c r="A112" s="48"/>
      <c r="B112" s="49" t="s">
        <v>25</v>
      </c>
      <c r="C112" s="34"/>
      <c r="D112" s="19"/>
      <c r="E112" s="16"/>
      <c r="F112" s="19"/>
      <c r="G112" s="46"/>
      <c r="L112" s="78"/>
    </row>
    <row r="113" spans="1:7" s="12" customFormat="1" ht="31.5">
      <c r="A113" s="48">
        <v>87</v>
      </c>
      <c r="B113" s="63" t="s">
        <v>92</v>
      </c>
      <c r="C113" s="64"/>
      <c r="D113" s="9">
        <f>D114+D115+D116+D117</f>
        <v>23.84</v>
      </c>
      <c r="E113" s="9">
        <f>E114+E115+E116+E117</f>
        <v>20.88</v>
      </c>
      <c r="F113" s="9">
        <v>18.74</v>
      </c>
      <c r="G113" s="15">
        <v>89.8</v>
      </c>
    </row>
    <row r="114" spans="1:12" s="12" customFormat="1" ht="24" customHeight="1">
      <c r="A114" s="48"/>
      <c r="B114" s="63" t="s">
        <v>93</v>
      </c>
      <c r="C114" s="104" t="s">
        <v>94</v>
      </c>
      <c r="D114" s="57">
        <v>3.31</v>
      </c>
      <c r="E114" s="57">
        <v>3.31</v>
      </c>
      <c r="F114" s="57">
        <v>10.22</v>
      </c>
      <c r="G114" s="15" t="s">
        <v>130</v>
      </c>
      <c r="L114" s="78"/>
    </row>
    <row r="115" spans="1:12" s="12" customFormat="1" ht="31.5">
      <c r="A115" s="48"/>
      <c r="B115" s="63" t="s">
        <v>95</v>
      </c>
      <c r="C115" s="105"/>
      <c r="D115" s="57">
        <v>2.65</v>
      </c>
      <c r="E115" s="57">
        <v>2.65</v>
      </c>
      <c r="F115" s="57">
        <v>5.68</v>
      </c>
      <c r="G115" s="15" t="s">
        <v>129</v>
      </c>
      <c r="L115" s="78"/>
    </row>
    <row r="116" spans="1:12" s="12" customFormat="1" ht="15.75">
      <c r="A116" s="48"/>
      <c r="B116" s="63" t="s">
        <v>96</v>
      </c>
      <c r="C116" s="105"/>
      <c r="D116" s="57">
        <v>16.56</v>
      </c>
      <c r="E116" s="57">
        <v>12.4</v>
      </c>
      <c r="F116" s="57">
        <v>0.57</v>
      </c>
      <c r="G116" s="15">
        <v>4.6</v>
      </c>
      <c r="L116" s="78"/>
    </row>
    <row r="117" spans="1:12" s="12" customFormat="1" ht="31.5">
      <c r="A117" s="48"/>
      <c r="B117" s="63" t="s">
        <v>97</v>
      </c>
      <c r="C117" s="106"/>
      <c r="D117" s="57">
        <v>1.32</v>
      </c>
      <c r="E117" s="57">
        <v>2.52</v>
      </c>
      <c r="F117" s="57">
        <v>2.27</v>
      </c>
      <c r="G117" s="15">
        <v>90.1</v>
      </c>
      <c r="L117" s="78"/>
    </row>
    <row r="118" spans="1:12" s="12" customFormat="1" ht="141.75">
      <c r="A118" s="48">
        <f>A113+1</f>
        <v>88</v>
      </c>
      <c r="B118" s="63" t="s">
        <v>98</v>
      </c>
      <c r="C118" s="64" t="s">
        <v>35</v>
      </c>
      <c r="D118" s="57">
        <v>0</v>
      </c>
      <c r="E118" s="57">
        <v>0</v>
      </c>
      <c r="F118" s="57">
        <v>0</v>
      </c>
      <c r="G118" s="68">
        <v>0</v>
      </c>
      <c r="L118" s="78"/>
    </row>
    <row r="119" spans="1:12" s="12" customFormat="1" ht="15.75">
      <c r="A119" s="48">
        <v>89</v>
      </c>
      <c r="B119" s="82" t="s">
        <v>7</v>
      </c>
      <c r="C119" s="64" t="s">
        <v>40</v>
      </c>
      <c r="D119" s="57">
        <v>2</v>
      </c>
      <c r="E119" s="57">
        <v>2</v>
      </c>
      <c r="F119" s="57">
        <v>3</v>
      </c>
      <c r="G119" s="68">
        <v>150</v>
      </c>
      <c r="L119" s="78"/>
    </row>
    <row r="120" spans="1:12" s="12" customFormat="1" ht="15.75">
      <c r="A120" s="48">
        <v>90</v>
      </c>
      <c r="B120" s="82" t="s">
        <v>14</v>
      </c>
      <c r="C120" s="64" t="s">
        <v>99</v>
      </c>
      <c r="D120" s="57">
        <v>24427</v>
      </c>
      <c r="E120" s="57">
        <v>22600</v>
      </c>
      <c r="F120" s="57">
        <v>25143</v>
      </c>
      <c r="G120" s="68">
        <v>111.3</v>
      </c>
      <c r="L120" s="78"/>
    </row>
    <row r="121" spans="1:7" s="12" customFormat="1" ht="15.75">
      <c r="A121" s="48"/>
      <c r="B121" s="55" t="s">
        <v>12</v>
      </c>
      <c r="C121" s="34"/>
      <c r="D121" s="19"/>
      <c r="E121" s="16"/>
      <c r="F121" s="19"/>
      <c r="G121" s="68"/>
    </row>
    <row r="122" spans="1:7" s="12" customFormat="1" ht="15">
      <c r="A122" s="48">
        <v>91</v>
      </c>
      <c r="B122" s="13" t="s">
        <v>13</v>
      </c>
      <c r="C122" s="14" t="s">
        <v>38</v>
      </c>
      <c r="D122" s="19">
        <v>130.2</v>
      </c>
      <c r="E122" s="16">
        <v>230</v>
      </c>
      <c r="F122" s="19">
        <v>156.9</v>
      </c>
      <c r="G122" s="68">
        <f>F122/E122*100</f>
        <v>68.21739130434783</v>
      </c>
    </row>
    <row r="123" spans="1:7" s="12" customFormat="1" ht="30">
      <c r="A123" s="48">
        <v>92</v>
      </c>
      <c r="B123" s="24" t="s">
        <v>71</v>
      </c>
      <c r="C123" s="14" t="s">
        <v>41</v>
      </c>
      <c r="D123" s="83">
        <v>22.7</v>
      </c>
      <c r="E123" s="83">
        <v>23.6</v>
      </c>
      <c r="F123" s="83">
        <v>23.6</v>
      </c>
      <c r="G123" s="46">
        <f>F123/E123*100</f>
        <v>100</v>
      </c>
    </row>
    <row r="124" spans="1:7" s="12" customFormat="1" ht="30">
      <c r="A124" s="48" t="s">
        <v>126</v>
      </c>
      <c r="B124" s="24" t="s">
        <v>64</v>
      </c>
      <c r="C124" s="14" t="s">
        <v>42</v>
      </c>
      <c r="D124" s="19">
        <v>0.04</v>
      </c>
      <c r="E124" s="16">
        <v>0.08</v>
      </c>
      <c r="F124" s="19">
        <v>0.03</v>
      </c>
      <c r="G124" s="46">
        <f>F124/E124*100</f>
        <v>37.5</v>
      </c>
    </row>
    <row r="125" spans="1:7" s="12" customFormat="1" ht="15">
      <c r="A125" s="48">
        <v>93</v>
      </c>
      <c r="B125" s="13" t="s">
        <v>63</v>
      </c>
      <c r="C125" s="14" t="s">
        <v>42</v>
      </c>
      <c r="D125" s="19">
        <v>940</v>
      </c>
      <c r="E125" s="16">
        <v>1800</v>
      </c>
      <c r="F125" s="19">
        <v>774.5</v>
      </c>
      <c r="G125" s="68">
        <f>F125/E125*100</f>
        <v>43.02777777777778</v>
      </c>
    </row>
    <row r="126" spans="1:12" s="12" customFormat="1" ht="15.75">
      <c r="A126" s="48" t="s">
        <v>108</v>
      </c>
      <c r="B126" s="45" t="s">
        <v>29</v>
      </c>
      <c r="C126" s="14"/>
      <c r="D126" s="19"/>
      <c r="E126" s="16"/>
      <c r="F126" s="19"/>
      <c r="G126" s="19"/>
      <c r="L126" s="17"/>
    </row>
    <row r="127" spans="1:12" s="12" customFormat="1" ht="30">
      <c r="A127" s="48">
        <f>A125+1</f>
        <v>94</v>
      </c>
      <c r="B127" s="24" t="s">
        <v>72</v>
      </c>
      <c r="C127" s="14" t="s">
        <v>35</v>
      </c>
      <c r="D127" s="53">
        <v>0.43</v>
      </c>
      <c r="E127" s="53">
        <v>0.43</v>
      </c>
      <c r="F127" s="53">
        <v>0.43</v>
      </c>
      <c r="G127" s="84">
        <v>100.43</v>
      </c>
      <c r="L127" s="78"/>
    </row>
    <row r="128" spans="1:18" s="12" customFormat="1" ht="54" customHeight="1">
      <c r="A128" s="48">
        <v>95</v>
      </c>
      <c r="B128" s="24" t="s">
        <v>73</v>
      </c>
      <c r="C128" s="14" t="s">
        <v>35</v>
      </c>
      <c r="D128" s="57">
        <v>62</v>
      </c>
      <c r="E128" s="57">
        <v>65</v>
      </c>
      <c r="F128" s="57">
        <v>59.4</v>
      </c>
      <c r="G128" s="85">
        <f>F128/E128*100</f>
        <v>91.38461538461539</v>
      </c>
      <c r="L128" s="78"/>
      <c r="M128" s="86"/>
      <c r="N128" s="86"/>
      <c r="O128" s="86"/>
      <c r="P128" s="86"/>
      <c r="Q128" s="86"/>
      <c r="R128" s="86"/>
    </row>
    <row r="129" spans="1:12" s="12" customFormat="1" ht="30">
      <c r="A129" s="48">
        <v>96</v>
      </c>
      <c r="B129" s="24" t="s">
        <v>119</v>
      </c>
      <c r="C129" s="14" t="s">
        <v>35</v>
      </c>
      <c r="D129" s="57">
        <v>68</v>
      </c>
      <c r="E129" s="57">
        <v>68</v>
      </c>
      <c r="F129" s="57">
        <v>68</v>
      </c>
      <c r="G129" s="85">
        <f>F129/E129*100</f>
        <v>100</v>
      </c>
      <c r="L129" s="87"/>
    </row>
    <row r="130" spans="1:12" s="12" customFormat="1" ht="15.75">
      <c r="A130" s="7">
        <v>97</v>
      </c>
      <c r="B130" s="13" t="s">
        <v>52</v>
      </c>
      <c r="C130" s="14" t="s">
        <v>35</v>
      </c>
      <c r="D130" s="16">
        <v>0</v>
      </c>
      <c r="E130" s="57">
        <v>0</v>
      </c>
      <c r="F130" s="16">
        <v>0</v>
      </c>
      <c r="G130" s="85">
        <v>0</v>
      </c>
      <c r="L130" s="78"/>
    </row>
    <row r="131" spans="1:12" s="12" customFormat="1" ht="15.75">
      <c r="A131" s="7">
        <v>98</v>
      </c>
      <c r="B131" s="24" t="s">
        <v>7</v>
      </c>
      <c r="C131" s="14" t="s">
        <v>40</v>
      </c>
      <c r="D131" s="57">
        <v>71</v>
      </c>
      <c r="E131" s="57">
        <v>71</v>
      </c>
      <c r="F131" s="57">
        <v>71</v>
      </c>
      <c r="G131" s="85">
        <f>F131/E131*100</f>
        <v>100</v>
      </c>
      <c r="H131" s="57">
        <v>68</v>
      </c>
      <c r="I131" s="57">
        <v>68</v>
      </c>
      <c r="J131" s="57">
        <v>68</v>
      </c>
      <c r="K131" s="57">
        <v>68</v>
      </c>
      <c r="L131" s="78"/>
    </row>
    <row r="132" spans="1:12" s="12" customFormat="1" ht="15.75">
      <c r="A132" s="7">
        <v>99</v>
      </c>
      <c r="B132" s="24" t="s">
        <v>5</v>
      </c>
      <c r="C132" s="14" t="s">
        <v>37</v>
      </c>
      <c r="D132" s="57">
        <v>16048</v>
      </c>
      <c r="E132" s="57">
        <v>17020</v>
      </c>
      <c r="F132" s="57">
        <v>17406</v>
      </c>
      <c r="G132" s="85">
        <f>F132/E132*100</f>
        <v>102.26792009400705</v>
      </c>
      <c r="L132" s="78"/>
    </row>
    <row r="133" spans="1:12" s="12" customFormat="1" ht="31.5">
      <c r="A133" s="7"/>
      <c r="B133" s="45" t="s">
        <v>57</v>
      </c>
      <c r="C133" s="88"/>
      <c r="D133" s="19"/>
      <c r="E133" s="16"/>
      <c r="F133" s="19"/>
      <c r="G133" s="84"/>
      <c r="L133" s="17"/>
    </row>
    <row r="134" spans="1:12" s="12" customFormat="1" ht="15">
      <c r="A134" s="7">
        <v>94</v>
      </c>
      <c r="B134" s="89" t="s">
        <v>100</v>
      </c>
      <c r="C134" s="90" t="s">
        <v>101</v>
      </c>
      <c r="D134" s="16">
        <v>0</v>
      </c>
      <c r="E134" s="16">
        <v>0</v>
      </c>
      <c r="F134" s="16">
        <v>0</v>
      </c>
      <c r="G134" s="84">
        <v>0</v>
      </c>
      <c r="L134" s="17"/>
    </row>
    <row r="135" spans="1:12" s="12" customFormat="1" ht="15">
      <c r="A135" s="7">
        <v>95</v>
      </c>
      <c r="B135" s="89" t="s">
        <v>102</v>
      </c>
      <c r="C135" s="90" t="s">
        <v>101</v>
      </c>
      <c r="D135" s="19">
        <v>0</v>
      </c>
      <c r="E135" s="16">
        <v>0</v>
      </c>
      <c r="F135" s="19">
        <v>0</v>
      </c>
      <c r="G135" s="84">
        <v>0</v>
      </c>
      <c r="L135" s="17"/>
    </row>
    <row r="136" spans="1:7" s="12" customFormat="1" ht="15">
      <c r="A136" s="7">
        <v>96</v>
      </c>
      <c r="B136" s="91" t="s">
        <v>106</v>
      </c>
      <c r="C136" s="90" t="s">
        <v>107</v>
      </c>
      <c r="D136" s="19">
        <v>0</v>
      </c>
      <c r="E136" s="16">
        <v>0</v>
      </c>
      <c r="F136" s="19">
        <v>0</v>
      </c>
      <c r="G136" s="84">
        <v>0</v>
      </c>
    </row>
    <row r="137" spans="1:7" s="12" customFormat="1" ht="15">
      <c r="A137" s="28">
        <v>97</v>
      </c>
      <c r="B137" s="92" t="s">
        <v>7</v>
      </c>
      <c r="C137" s="74" t="s">
        <v>40</v>
      </c>
      <c r="D137" s="53">
        <v>93</v>
      </c>
      <c r="E137" s="53">
        <v>93</v>
      </c>
      <c r="F137" s="53">
        <v>93</v>
      </c>
      <c r="G137" s="84">
        <f>F137/E137*100</f>
        <v>100</v>
      </c>
    </row>
    <row r="138" spans="1:7" s="12" customFormat="1" ht="15">
      <c r="A138" s="28">
        <v>98</v>
      </c>
      <c r="B138" s="92" t="s">
        <v>14</v>
      </c>
      <c r="C138" s="74" t="s">
        <v>37</v>
      </c>
      <c r="D138" s="70">
        <v>16745</v>
      </c>
      <c r="E138" s="16">
        <v>16920</v>
      </c>
      <c r="F138" s="70">
        <v>16920</v>
      </c>
      <c r="G138" s="85">
        <f>F138/E138*100</f>
        <v>100</v>
      </c>
    </row>
    <row r="139" spans="1:7" s="12" customFormat="1" ht="75.75" customHeight="1">
      <c r="A139" s="28">
        <v>99</v>
      </c>
      <c r="B139" s="24" t="s">
        <v>121</v>
      </c>
      <c r="C139" s="74" t="s">
        <v>35</v>
      </c>
      <c r="D139" s="88">
        <v>43.1</v>
      </c>
      <c r="E139" s="80">
        <v>43.1</v>
      </c>
      <c r="F139" s="88">
        <v>43.1</v>
      </c>
      <c r="G139" s="85">
        <f>F139/E139*100</f>
        <v>100</v>
      </c>
    </row>
    <row r="140" spans="1:7" s="12" customFormat="1" ht="31.5">
      <c r="A140" s="28"/>
      <c r="B140" s="55" t="s">
        <v>56</v>
      </c>
      <c r="C140" s="34"/>
      <c r="D140" s="19"/>
      <c r="E140" s="93"/>
      <c r="F140" s="19"/>
      <c r="G140" s="19"/>
    </row>
    <row r="141" spans="1:14" s="12" customFormat="1" ht="15">
      <c r="A141" s="28">
        <f>A139+1</f>
        <v>100</v>
      </c>
      <c r="B141" s="13" t="s">
        <v>55</v>
      </c>
      <c r="C141" s="14" t="s">
        <v>38</v>
      </c>
      <c r="D141" s="19">
        <v>82.7</v>
      </c>
      <c r="E141" s="16">
        <v>83</v>
      </c>
      <c r="F141" s="19">
        <v>91</v>
      </c>
      <c r="G141" s="46">
        <f>F141/E141*100</f>
        <v>109.63855421686748</v>
      </c>
      <c r="N141" s="54"/>
    </row>
    <row r="142" spans="1:7" s="12" customFormat="1" ht="31.5">
      <c r="A142" s="28">
        <v>101</v>
      </c>
      <c r="B142" s="63" t="s">
        <v>103</v>
      </c>
      <c r="C142" s="64" t="s">
        <v>104</v>
      </c>
      <c r="D142" s="20">
        <v>389</v>
      </c>
      <c r="E142" s="93">
        <v>1301</v>
      </c>
      <c r="F142" s="20">
        <v>1301</v>
      </c>
      <c r="G142" s="46">
        <f>F142/E142*100</f>
        <v>100</v>
      </c>
    </row>
    <row r="143" spans="1:7" s="12" customFormat="1" ht="15.75">
      <c r="A143" s="28">
        <v>102</v>
      </c>
      <c r="B143" s="24" t="s">
        <v>7</v>
      </c>
      <c r="C143" s="14" t="s">
        <v>40</v>
      </c>
      <c r="D143" s="43">
        <v>107</v>
      </c>
      <c r="E143" s="93">
        <v>107</v>
      </c>
      <c r="F143" s="43">
        <v>107</v>
      </c>
      <c r="G143" s="46">
        <f>F143/E143*100</f>
        <v>100</v>
      </c>
    </row>
    <row r="144" spans="1:7" s="12" customFormat="1" ht="15.75">
      <c r="A144" s="28">
        <v>103</v>
      </c>
      <c r="B144" s="24" t="s">
        <v>14</v>
      </c>
      <c r="C144" s="14" t="s">
        <v>37</v>
      </c>
      <c r="D144" s="43">
        <v>16745</v>
      </c>
      <c r="E144" s="93">
        <v>16920</v>
      </c>
      <c r="F144" s="43">
        <v>19382</v>
      </c>
      <c r="G144" s="46">
        <f>F144/E144*100</f>
        <v>114.55082742316785</v>
      </c>
    </row>
    <row r="145" spans="1:7" s="12" customFormat="1" ht="15.75">
      <c r="A145" s="94"/>
      <c r="B145" s="55" t="s">
        <v>31</v>
      </c>
      <c r="C145" s="34"/>
      <c r="D145" s="19"/>
      <c r="E145" s="93"/>
      <c r="F145" s="19"/>
      <c r="G145" s="46"/>
    </row>
    <row r="146" spans="1:12" s="12" customFormat="1" ht="19.5" customHeight="1">
      <c r="A146" s="28">
        <v>104</v>
      </c>
      <c r="B146" s="13" t="s">
        <v>32</v>
      </c>
      <c r="C146" s="14" t="s">
        <v>44</v>
      </c>
      <c r="D146" s="16">
        <v>1488</v>
      </c>
      <c r="E146" s="16">
        <v>1488</v>
      </c>
      <c r="F146" s="16">
        <v>1206.4</v>
      </c>
      <c r="G146" s="46">
        <f>F146/E146*100</f>
        <v>81.0752688172043</v>
      </c>
      <c r="L146" s="17"/>
    </row>
  </sheetData>
  <sheetProtection/>
  <mergeCells count="4">
    <mergeCell ref="A1:G1"/>
    <mergeCell ref="C92:C94"/>
    <mergeCell ref="C114:C117"/>
    <mergeCell ref="C83:C84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41" r:id="rId1"/>
  <rowBreaks count="2" manualBreakCount="2">
    <brk id="63" max="255" man="1"/>
    <brk id="108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Надежда Михайловна</cp:lastModifiedBy>
  <cp:lastPrinted>2019-11-15T01:22:34Z</cp:lastPrinted>
  <dcterms:created xsi:type="dcterms:W3CDTF">2009-10-19T02:17:48Z</dcterms:created>
  <dcterms:modified xsi:type="dcterms:W3CDTF">2021-05-19T06:08:15Z</dcterms:modified>
  <cp:category/>
  <cp:version/>
  <cp:contentType/>
  <cp:contentStatus/>
</cp:coreProperties>
</file>